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mile Langerak\Desktop\"/>
    </mc:Choice>
  </mc:AlternateContent>
  <xr:revisionPtr revIDLastSave="0" documentId="8_{F2535E87-6846-48CD-A00C-D9C1F9BF51C3}" xr6:coauthVersionLast="45" xr6:coauthVersionMax="45" xr10:uidLastSave="{00000000-0000-0000-0000-000000000000}"/>
  <bookViews>
    <workbookView showHorizontalScroll="0" showVerticalScroll="0" showSheetTabs="0" xWindow="-108" yWindow="-108" windowWidth="23256" windowHeight="12576" xr2:uid="{955DA49A-88C2-4D28-A677-919348389C01}"/>
  </bookViews>
  <sheets>
    <sheet name="NOW regeling" sheetId="1" r:id="rId1"/>
    <sheet name="hidden" sheetId="3" state="hidden" r:id="rId2"/>
  </sheets>
  <definedNames>
    <definedName name="maand">hidden!$B$13:$B$15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1" l="1"/>
  <c r="E12" i="1"/>
  <c r="B18" i="1" l="1"/>
  <c r="E16" i="1"/>
  <c r="E20" i="1" l="1"/>
  <c r="E18" i="1"/>
  <c r="E17" i="1" s="1"/>
  <c r="E9" i="1"/>
  <c r="E21" i="1" s="1"/>
  <c r="B11" i="1"/>
  <c r="E22" i="1" l="1"/>
  <c r="E24" i="1" l="1"/>
  <c r="E25" i="1" s="1"/>
  <c r="E26" i="1" l="1"/>
  <c r="E27" i="1" s="1"/>
</calcChain>
</file>

<file path=xl/sharedStrings.xml><?xml version="1.0" encoding="utf-8"?>
<sst xmlns="http://schemas.openxmlformats.org/spreadsheetml/2006/main" count="23" uniqueCount="22">
  <si>
    <t>maart</t>
  </si>
  <si>
    <t>april</t>
  </si>
  <si>
    <t>mei</t>
  </si>
  <si>
    <t>Tegemoetkoming van de loonsom</t>
  </si>
  <si>
    <t>Omzetdaling in euro</t>
  </si>
  <si>
    <t>https://www.rijksoverheid.nl/onderwerpen/coronavirus-covid-19/veelgestelde-vragen-per-onderwerp/financiele-regelingen/now</t>
  </si>
  <si>
    <t>Omzet referentieperiode</t>
  </si>
  <si>
    <t>Tijdelijke Noodmaatregel Overbrugging voor Werkgelegenheid</t>
  </si>
  <si>
    <r>
      <t xml:space="preserve">De loonsom over </t>
    </r>
    <r>
      <rPr>
        <b/>
        <sz val="14"/>
        <color theme="1"/>
        <rFont val="Calibri"/>
        <family val="2"/>
        <scheme val="minor"/>
      </rPr>
      <t>januari 2020</t>
    </r>
    <r>
      <rPr>
        <sz val="14"/>
        <color theme="1"/>
        <rFont val="Calibri"/>
        <family val="2"/>
        <scheme val="minor"/>
      </rPr>
      <t xml:space="preserve"> bedroeg:</t>
    </r>
  </si>
  <si>
    <r>
      <t>Uw</t>
    </r>
    <r>
      <rPr>
        <b/>
        <sz val="14"/>
        <color theme="1"/>
        <rFont val="Calibri"/>
        <family val="2"/>
        <scheme val="minor"/>
      </rPr>
      <t xml:space="preserve"> jaaromzet</t>
    </r>
    <r>
      <rPr>
        <sz val="14"/>
        <color theme="1"/>
        <rFont val="Calibri"/>
        <family val="2"/>
        <scheme val="minor"/>
      </rPr>
      <t xml:space="preserve"> over </t>
    </r>
    <r>
      <rPr>
        <b/>
        <sz val="14"/>
        <color theme="1"/>
        <rFont val="Calibri"/>
        <family val="2"/>
        <scheme val="minor"/>
      </rPr>
      <t>2019</t>
    </r>
    <r>
      <rPr>
        <sz val="14"/>
        <color theme="1"/>
        <rFont val="Calibri"/>
        <family val="2"/>
        <scheme val="minor"/>
      </rPr>
      <t xml:space="preserve"> bedroeg:</t>
    </r>
  </si>
  <si>
    <t>Loonsom januari 2020 inclusief werknemersverzekeringen, pensioenen en vakantiegeld</t>
  </si>
  <si>
    <t>In welke maand start de berekening van de omzet daling (keuze: 1 maart, 1 april, 1 mei)</t>
  </si>
  <si>
    <t xml:space="preserve">Tegemoetkoming loonkosten bij omzetdaling van meer dan 20% t.o.v. de omzet in de referentieperiodede </t>
  </si>
  <si>
    <t>De omzet in de referentieperiode is de jaaromzet 2019 gedeeld door 4</t>
  </si>
  <si>
    <t>Voorschot van de tegemoetkoming van de loonsom (wordt in 3 maandelijkse termijnen uitgekeerd)</t>
  </si>
  <si>
    <r>
      <rPr>
        <b/>
        <sz val="14"/>
        <color theme="1"/>
        <rFont val="Calibri"/>
        <family val="2"/>
        <scheme val="minor"/>
      </rPr>
      <t>Maandelijks</t>
    </r>
    <r>
      <rPr>
        <sz val="14"/>
        <color theme="1"/>
        <rFont val="Calibri"/>
        <family val="2"/>
        <scheme val="minor"/>
      </rPr>
      <t xml:space="preserve"> voorschot voor een periode van 3 maanden</t>
    </r>
  </si>
  <si>
    <t>Loonsom voor 3 maanden</t>
  </si>
  <si>
    <t>Loonsom inclusief werknemerverzek, pensioen, vak.geld voor 3 maanden</t>
  </si>
  <si>
    <t>Werknemersverzekeringen, pensioenen en reservering vakantiegeld voor 3 maanden</t>
  </si>
  <si>
    <t>Tegemoetkoming van de loonsom voor 3 maanden</t>
  </si>
  <si>
    <t>Tegemoetkoming in €/omzetverlies in €,  uitgedrukt als percentage</t>
  </si>
  <si>
    <t>Disclaimer: De Ondernemerschap Academy heeft met grote zorg deze rekenhulp opgesteld. Mocht ondanks deze inspanning de uitkomst van de rekenhulp onvolledig of onjuist zijn, dan kunnen wij daarvoor geen aansprakelijkheid aanvaarden. U kunt evenmin rechten ontlenen aan de berekening.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</si>
</sst>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2]\ * #,##0_);_([$€-2]\ * \(#,##0\);_([$€-2]\ * &quot;-&quot;??_);_(@_)"/>
    <numFmt numFmtId="166" formatCode="_([$€-2]\ * #,##0.00_);_([$€-2]\ * \(#,##0.00\);_([$€-2]\ * &quot;-&quot;??_);_(@_)"/>
  </numFmts>
  <fonts count="13" x14ac:knownFonts="1">
    <font>
      <sz val="11"/>
      <color theme="1"/>
      <name val="Calibri"/>
      <family val="2"/>
      <scheme val="minor"/>
    </font>
    <font>
      <sz val="11"/>
      <color theme="1"/>
      <name val="Calibri"/>
      <family val="2"/>
      <scheme val="minor"/>
    </font>
    <font>
      <sz val="14"/>
      <color theme="1"/>
      <name val="Calibri"/>
      <family val="2"/>
      <scheme val="minor"/>
    </font>
    <font>
      <u/>
      <sz val="11"/>
      <color theme="10"/>
      <name val="Calibri"/>
      <family val="2"/>
      <scheme val="minor"/>
    </font>
    <font>
      <b/>
      <sz val="14"/>
      <color theme="0"/>
      <name val="Calibri"/>
      <family val="2"/>
      <scheme val="minor"/>
    </font>
    <font>
      <b/>
      <sz val="14"/>
      <color theme="1"/>
      <name val="Calibri"/>
      <family val="2"/>
      <scheme val="minor"/>
    </font>
    <font>
      <u val="singleAccounting"/>
      <sz val="14"/>
      <color theme="1"/>
      <name val="Calibri"/>
      <family val="2"/>
      <scheme val="minor"/>
    </font>
    <font>
      <sz val="14"/>
      <color theme="0"/>
      <name val="Calibri"/>
      <family val="2"/>
      <scheme val="minor"/>
    </font>
    <font>
      <b/>
      <sz val="18"/>
      <color theme="0"/>
      <name val="Calibri"/>
      <family val="2"/>
      <scheme val="minor"/>
    </font>
    <font>
      <b/>
      <u/>
      <sz val="20"/>
      <color theme="0"/>
      <name val="Calibri"/>
      <family val="2"/>
      <scheme val="minor"/>
    </font>
    <font>
      <b/>
      <sz val="16"/>
      <color theme="1"/>
      <name val="Calibri"/>
      <family val="2"/>
      <scheme val="minor"/>
    </font>
    <font>
      <b/>
      <i/>
      <sz val="16"/>
      <color theme="0"/>
      <name val="Calibri"/>
      <family val="2"/>
      <scheme val="minor"/>
    </font>
    <font>
      <i/>
      <sz val="14"/>
      <color theme="0"/>
      <name val="Calibri"/>
      <family val="2"/>
      <scheme val="minor"/>
    </font>
  </fonts>
  <fills count="3">
    <fill>
      <patternFill patternType="none"/>
    </fill>
    <fill>
      <patternFill patternType="gray125"/>
    </fill>
    <fill>
      <patternFill patternType="solid">
        <fgColor rgb="FF6FA1AE"/>
        <bgColor indexed="64"/>
      </patternFill>
    </fill>
  </fills>
  <borders count="9">
    <border>
      <left/>
      <right/>
      <top/>
      <bottom/>
      <diagonal/>
    </border>
    <border>
      <left style="medium">
        <color rgb="FF6FA1AE"/>
      </left>
      <right/>
      <top style="medium">
        <color rgb="FF6FA1AE"/>
      </top>
      <bottom/>
      <diagonal/>
    </border>
    <border>
      <left/>
      <right/>
      <top style="medium">
        <color rgb="FF6FA1AE"/>
      </top>
      <bottom/>
      <diagonal/>
    </border>
    <border>
      <left/>
      <right style="medium">
        <color rgb="FF6FA1AE"/>
      </right>
      <top style="medium">
        <color rgb="FF6FA1AE"/>
      </top>
      <bottom/>
      <diagonal/>
    </border>
    <border>
      <left style="medium">
        <color rgb="FF6FA1AE"/>
      </left>
      <right/>
      <top/>
      <bottom/>
      <diagonal/>
    </border>
    <border>
      <left/>
      <right style="medium">
        <color rgb="FF6FA1AE"/>
      </right>
      <top/>
      <bottom/>
      <diagonal/>
    </border>
    <border>
      <left style="medium">
        <color rgb="FF6FA1AE"/>
      </left>
      <right/>
      <top/>
      <bottom style="medium">
        <color rgb="FF6FA1AE"/>
      </bottom>
      <diagonal/>
    </border>
    <border>
      <left/>
      <right/>
      <top/>
      <bottom style="medium">
        <color rgb="FF6FA1AE"/>
      </bottom>
      <diagonal/>
    </border>
    <border>
      <left/>
      <right style="medium">
        <color rgb="FF6FA1AE"/>
      </right>
      <top/>
      <bottom style="medium">
        <color rgb="FF6FA1AE"/>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4">
    <xf numFmtId="0" fontId="0" fillId="0" borderId="0" xfId="0"/>
    <xf numFmtId="0" fontId="2" fillId="0" borderId="0" xfId="0" applyFont="1"/>
    <xf numFmtId="0" fontId="0" fillId="0" borderId="0" xfId="0" applyFont="1"/>
    <xf numFmtId="0" fontId="2" fillId="0" borderId="0" xfId="0" applyFont="1" applyFill="1"/>
    <xf numFmtId="0" fontId="4" fillId="0" borderId="0" xfId="0" applyFont="1" applyFill="1" applyAlignment="1">
      <alignment horizontal="center" vertical="center"/>
    </xf>
    <xf numFmtId="0" fontId="2" fillId="0" borderId="0" xfId="0" applyFont="1" applyBorder="1"/>
    <xf numFmtId="165" fontId="2" fillId="0" borderId="0" xfId="0" applyNumberFormat="1" applyFont="1"/>
    <xf numFmtId="166" fontId="2" fillId="0" borderId="0" xfId="0" applyNumberFormat="1" applyFont="1"/>
    <xf numFmtId="9" fontId="2" fillId="0" borderId="0" xfId="0" applyNumberFormat="1" applyFont="1"/>
    <xf numFmtId="165" fontId="2" fillId="0" borderId="0" xfId="0" applyNumberFormat="1" applyFont="1" applyBorder="1"/>
    <xf numFmtId="165" fontId="6" fillId="0" borderId="0" xfId="0" applyNumberFormat="1" applyFont="1" applyBorder="1"/>
    <xf numFmtId="166" fontId="2" fillId="0" borderId="0" xfId="0" applyNumberFormat="1" applyFont="1" applyBorder="1"/>
    <xf numFmtId="165" fontId="2" fillId="0" borderId="0" xfId="0" applyNumberFormat="1" applyFont="1" applyBorder="1" applyAlignment="1">
      <alignment horizontal="right" vertical="top"/>
    </xf>
    <xf numFmtId="164" fontId="2" fillId="0" borderId="0" xfId="1" applyNumberFormat="1" applyFont="1" applyBorder="1"/>
    <xf numFmtId="0" fontId="2" fillId="0" borderId="2" xfId="0" applyFont="1" applyBorder="1"/>
    <xf numFmtId="0" fontId="2" fillId="0" borderId="4" xfId="0" applyFont="1" applyBorder="1"/>
    <xf numFmtId="0" fontId="2" fillId="0" borderId="6" xfId="0" applyFont="1" applyBorder="1"/>
    <xf numFmtId="0" fontId="2" fillId="0" borderId="7" xfId="0" applyFont="1" applyBorder="1"/>
    <xf numFmtId="9" fontId="2" fillId="0" borderId="5" xfId="0" applyNumberFormat="1" applyFont="1" applyBorder="1"/>
    <xf numFmtId="0" fontId="2" fillId="0" borderId="5" xfId="0" applyFont="1" applyBorder="1"/>
    <xf numFmtId="165" fontId="2" fillId="0" borderId="5" xfId="0" applyNumberFormat="1" applyFont="1" applyBorder="1"/>
    <xf numFmtId="0" fontId="2" fillId="0" borderId="4" xfId="0" applyFont="1" applyBorder="1" applyAlignment="1">
      <alignment vertical="top" wrapText="1"/>
    </xf>
    <xf numFmtId="165" fontId="2" fillId="0" borderId="7" xfId="0" applyNumberFormat="1" applyFont="1" applyBorder="1"/>
    <xf numFmtId="165" fontId="2" fillId="0" borderId="8" xfId="0" applyNumberFormat="1" applyFont="1" applyBorder="1"/>
    <xf numFmtId="0" fontId="2" fillId="2" borderId="0" xfId="0" applyFont="1" applyFill="1"/>
    <xf numFmtId="0" fontId="4" fillId="2" borderId="0" xfId="0" applyFont="1" applyFill="1" applyAlignment="1">
      <alignment horizontal="center" vertical="center"/>
    </xf>
    <xf numFmtId="165" fontId="7" fillId="2" borderId="0" xfId="0" applyNumberFormat="1" applyFont="1" applyFill="1" applyBorder="1" applyProtection="1">
      <protection locked="0"/>
    </xf>
    <xf numFmtId="165" fontId="2" fillId="0" borderId="0" xfId="0" applyNumberFormat="1" applyFont="1" applyFill="1" applyBorder="1"/>
    <xf numFmtId="9" fontId="2" fillId="0" borderId="0" xfId="0" applyNumberFormat="1" applyFont="1" applyBorder="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9" fontId="2" fillId="0" borderId="7" xfId="0" applyNumberFormat="1" applyFont="1" applyBorder="1"/>
    <xf numFmtId="0" fontId="4" fillId="0" borderId="8" xfId="0" applyFont="1" applyFill="1" applyBorder="1" applyAlignment="1">
      <alignment horizontal="center" vertical="center"/>
    </xf>
    <xf numFmtId="9" fontId="2" fillId="0" borderId="2" xfId="0" applyNumberFormat="1" applyFont="1" applyBorder="1"/>
    <xf numFmtId="9" fontId="2" fillId="0" borderId="3" xfId="0" applyNumberFormat="1" applyFont="1" applyBorder="1"/>
    <xf numFmtId="0" fontId="7" fillId="2" borderId="0" xfId="0" applyFont="1" applyFill="1" applyBorder="1" applyAlignment="1" applyProtection="1">
      <alignment horizontal="right"/>
      <protection locked="0"/>
    </xf>
    <xf numFmtId="9" fontId="7" fillId="2" borderId="0" xfId="0" applyNumberFormat="1" applyFont="1" applyFill="1" applyBorder="1" applyProtection="1">
      <protection locked="0"/>
    </xf>
    <xf numFmtId="0" fontId="0" fillId="0" borderId="0" xfId="0" applyFont="1" applyBorder="1"/>
    <xf numFmtId="0" fontId="0" fillId="0" borderId="7" xfId="0" applyFont="1" applyBorder="1"/>
    <xf numFmtId="165" fontId="6" fillId="0" borderId="0" xfId="0" applyNumberFormat="1" applyFont="1" applyBorder="1" applyAlignment="1">
      <alignment horizontal="right"/>
    </xf>
    <xf numFmtId="0" fontId="10" fillId="0" borderId="1" xfId="0" applyFont="1" applyBorder="1"/>
    <xf numFmtId="0" fontId="2" fillId="0" borderId="4" xfId="0" applyFont="1" applyBorder="1" applyAlignment="1">
      <alignment vertical="top"/>
    </xf>
    <xf numFmtId="0" fontId="2" fillId="0" borderId="0" xfId="0" applyFont="1" applyBorder="1" applyAlignment="1">
      <alignment vertical="top"/>
    </xf>
    <xf numFmtId="0" fontId="3" fillId="0" borderId="0" xfId="2" applyFont="1" applyProtection="1">
      <protection locked="0"/>
    </xf>
    <xf numFmtId="0" fontId="0" fillId="2" borderId="0" xfId="0" applyFont="1" applyFill="1"/>
    <xf numFmtId="0" fontId="12" fillId="2" borderId="0" xfId="2" applyFont="1" applyFill="1" applyAlignment="1" applyProtection="1">
      <alignment horizontal="center" wrapText="1"/>
    </xf>
    <xf numFmtId="0" fontId="11" fillId="2" borderId="0" xfId="0" applyFont="1" applyFill="1" applyAlignment="1">
      <alignment horizontal="center" vertical="center"/>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4"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cellXfs>
  <cellStyles count="3">
    <cellStyle name="Hyperlink" xfId="2" builtinId="8"/>
    <cellStyle name="Procent" xfId="1" builtinId="5"/>
    <cellStyle name="Standaard" xfId="0" builtinId="0"/>
  </cellStyles>
  <dxfs count="0"/>
  <tableStyles count="0" defaultTableStyle="TableStyleMedium2" defaultPivotStyle="PivotStyleLight16"/>
  <colors>
    <mruColors>
      <color rgb="FF6FA1AE"/>
      <color rgb="FF059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66675</xdr:rowOff>
    </xdr:to>
    <xdr:sp macro="" textlink="">
      <xdr:nvSpPr>
        <xdr:cNvPr id="2" name="AutoShape 1" descr="Logo Ondernemerschap Academy">
          <a:extLst>
            <a:ext uri="{FF2B5EF4-FFF2-40B4-BE49-F238E27FC236}">
              <a16:creationId xmlns:a16="http://schemas.microsoft.com/office/drawing/2014/main" id="{570C9248-3ECD-4C9A-879C-58DDDD191F9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1368424</xdr:colOff>
      <xdr:row>3</xdr:row>
      <xdr:rowOff>9525</xdr:rowOff>
    </xdr:to>
    <xdr:pic>
      <xdr:nvPicPr>
        <xdr:cNvPr id="3" name="Picture 2">
          <a:extLst>
            <a:ext uri="{FF2B5EF4-FFF2-40B4-BE49-F238E27FC236}">
              <a16:creationId xmlns:a16="http://schemas.microsoft.com/office/drawing/2014/main" id="{11C9B7F9-0EEF-4055-9F65-66BCD318BF60}"/>
            </a:ext>
          </a:extLst>
        </xdr:cNvPr>
        <xdr:cNvPicPr>
          <a:picLocks noChangeAspect="1"/>
        </xdr:cNvPicPr>
      </xdr:nvPicPr>
      <xdr:blipFill>
        <a:blip xmlns:r="http://schemas.openxmlformats.org/officeDocument/2006/relationships" r:embed="rId1"/>
        <a:stretch>
          <a:fillRect/>
        </a:stretch>
      </xdr:blipFill>
      <xdr:spPr>
        <a:xfrm>
          <a:off x="0" y="0"/>
          <a:ext cx="1539874" cy="923925"/>
        </a:xfrm>
        <a:prstGeom prst="rect">
          <a:avLst/>
        </a:prstGeom>
      </xdr:spPr>
    </xdr:pic>
    <xdr:clientData/>
  </xdr:twoCellAnchor>
  <xdr:oneCellAnchor>
    <xdr:from>
      <xdr:col>7</xdr:col>
      <xdr:colOff>0</xdr:colOff>
      <xdr:row>0</xdr:row>
      <xdr:rowOff>0</xdr:rowOff>
    </xdr:from>
    <xdr:ext cx="304800" cy="304800"/>
    <xdr:sp macro="" textlink="">
      <xdr:nvSpPr>
        <xdr:cNvPr id="4" name="AutoShape 1" descr="Logo Ondernemerschap Academy">
          <a:extLst>
            <a:ext uri="{FF2B5EF4-FFF2-40B4-BE49-F238E27FC236}">
              <a16:creationId xmlns:a16="http://schemas.microsoft.com/office/drawing/2014/main" id="{C9A8AB2F-2C31-4124-97DC-097AC3C4097B}"/>
            </a:ext>
          </a:extLst>
        </xdr:cNvPr>
        <xdr:cNvSpPr>
          <a:spLocks noChangeAspect="1" noChangeArrowheads="1"/>
        </xdr:cNvSpPr>
      </xdr:nvSpPr>
      <xdr:spPr bwMode="auto">
        <a:xfrm>
          <a:off x="3810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xdr:row>
      <xdr:rowOff>0</xdr:rowOff>
    </xdr:from>
    <xdr:ext cx="304800" cy="304800"/>
    <xdr:sp macro="" textlink="">
      <xdr:nvSpPr>
        <xdr:cNvPr id="5" name="AutoShape 1" descr="Logo Ondernemerschap Academy">
          <a:extLst>
            <a:ext uri="{FF2B5EF4-FFF2-40B4-BE49-F238E27FC236}">
              <a16:creationId xmlns:a16="http://schemas.microsoft.com/office/drawing/2014/main" id="{3E4A9EDE-4A5B-46B9-8A67-DABD7FA0CA53}"/>
            </a:ext>
          </a:extLst>
        </xdr:cNvPr>
        <xdr:cNvSpPr>
          <a:spLocks noChangeAspect="1" noChangeArrowheads="1"/>
        </xdr:cNvSpPr>
      </xdr:nvSpPr>
      <xdr:spPr bwMode="auto">
        <a:xfrm>
          <a:off x="3810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6" name="AutoShape 1" descr="Logo Ondernemerschap Academy">
          <a:extLst>
            <a:ext uri="{FF2B5EF4-FFF2-40B4-BE49-F238E27FC236}">
              <a16:creationId xmlns:a16="http://schemas.microsoft.com/office/drawing/2014/main" id="{1FBDAA00-748C-44B3-B13C-4162C9FC171F}"/>
            </a:ext>
          </a:extLst>
        </xdr:cNvPr>
        <xdr:cNvSpPr>
          <a:spLocks noChangeAspect="1" noChangeArrowheads="1"/>
        </xdr:cNvSpPr>
      </xdr:nvSpPr>
      <xdr:spPr bwMode="auto">
        <a:xfrm>
          <a:off x="3810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6</xdr:col>
      <xdr:colOff>85725</xdr:colOff>
      <xdr:row>6</xdr:row>
      <xdr:rowOff>0</xdr:rowOff>
    </xdr:from>
    <xdr:to>
      <xdr:col>10</xdr:col>
      <xdr:colOff>314325</xdr:colOff>
      <xdr:row>27</xdr:row>
      <xdr:rowOff>9525</xdr:rowOff>
    </xdr:to>
    <xdr:sp macro="" textlink="">
      <xdr:nvSpPr>
        <xdr:cNvPr id="7" name="TextBox 6">
          <a:extLst>
            <a:ext uri="{FF2B5EF4-FFF2-40B4-BE49-F238E27FC236}">
              <a16:creationId xmlns:a16="http://schemas.microsoft.com/office/drawing/2014/main" id="{2EA0B85E-DE5F-4990-A61F-11F0DF166B44}"/>
            </a:ext>
          </a:extLst>
        </xdr:cNvPr>
        <xdr:cNvSpPr txBox="1"/>
      </xdr:nvSpPr>
      <xdr:spPr>
        <a:xfrm>
          <a:off x="9896475" y="914400"/>
          <a:ext cx="3952875" cy="4752975"/>
        </a:xfrm>
        <a:prstGeom prst="rect">
          <a:avLst/>
        </a:prstGeom>
        <a:solidFill>
          <a:schemeClr val="lt1"/>
        </a:solidFill>
        <a:ln w="19050" cmpd="sng">
          <a:solidFill>
            <a:srgbClr val="0598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De subsidie bedraagt maximaal 90% van de loonsom. Als werkgever vraagt u de NOW aan per loonheffingennummer. De loonsom zal dus vastgesteld worden per loonheffingennummer</a:t>
          </a:r>
          <a:r>
            <a:rPr lang="en-US" sz="1200" b="1">
              <a:latin typeface="+mn-lt"/>
            </a:rPr>
            <a:t>. Ingeleende krachten (zoals payroll- en uitzendkrachten) tellen niet mee in de loonsom van het bedrijf waar ze de werkzaamheden verrichten.</a:t>
          </a:r>
        </a:p>
        <a:p>
          <a:endParaRPr lang="en-US" sz="1200">
            <a:latin typeface="+mn-lt"/>
          </a:endParaRPr>
        </a:p>
        <a:p>
          <a:r>
            <a:rPr lang="en-US" sz="1200">
              <a:latin typeface="+mn-lt"/>
            </a:rPr>
            <a:t>De loonsom bestaat uit het loon waarover de premies werknemersverzekeringen worden afgedragen, het SV-loon. </a:t>
          </a:r>
          <a:r>
            <a:rPr lang="en-US" sz="1200" b="1">
              <a:latin typeface="+mn-lt"/>
            </a:rPr>
            <a:t>Het UWV gebruikt daarbij meestal de loonsom van januari 2020. Het loon van alle werknemers die in januari 2020 bij de aanvrager in dienst waren tellen hierin mee. Voor de berekening van de subsidie telt maximaal € 9.538 van het loon per werknemer mee. </a:t>
          </a:r>
        </a:p>
        <a:p>
          <a:endParaRPr lang="en-US" sz="1200">
            <a:latin typeface="+mn-lt"/>
          </a:endParaRPr>
        </a:p>
        <a:p>
          <a:r>
            <a:rPr lang="en-US" sz="1200">
              <a:latin typeface="+mn-lt"/>
            </a:rPr>
            <a:t>De werkgever heeft naast het loon te maken met andere kosten voor de werknemers, zoals bijvoorbeeld </a:t>
          </a:r>
          <a:r>
            <a:rPr lang="en-US" sz="1200" b="1">
              <a:latin typeface="+mn-lt"/>
            </a:rPr>
            <a:t>pensioenpremies (zowel het werkgeversdeel als het werknemersdeel), premies voor de werknemersverzekeringen en (in veel gevallen) een reservering voor het uitbetalen van vakantiegeld. Ook deze kosten worden vergoed. Daarvoor hanteert het UWV een opslag van 30% bovenop de loonsom.</a:t>
          </a:r>
        </a:p>
      </xdr:txBody>
    </xdr:sp>
    <xdr:clientData/>
  </xdr:twoCellAnchor>
  <xdr:oneCellAnchor>
    <xdr:from>
      <xdr:col>1</xdr:col>
      <xdr:colOff>0</xdr:colOff>
      <xdr:row>1</xdr:row>
      <xdr:rowOff>0</xdr:rowOff>
    </xdr:from>
    <xdr:ext cx="304800" cy="304800"/>
    <xdr:sp macro="" textlink="">
      <xdr:nvSpPr>
        <xdr:cNvPr id="8" name="AutoShape 1" descr="Logo Ondernemerschap Academy">
          <a:extLst>
            <a:ext uri="{FF2B5EF4-FFF2-40B4-BE49-F238E27FC236}">
              <a16:creationId xmlns:a16="http://schemas.microsoft.com/office/drawing/2014/main" id="{352B3509-C161-4D56-BAE2-D1DFBD4F6DBC}"/>
            </a:ext>
          </a:extLst>
        </xdr:cNvPr>
        <xdr:cNvSpPr>
          <a:spLocks noChangeAspect="1" noChangeArrowheads="1"/>
        </xdr:cNvSpPr>
      </xdr:nvSpPr>
      <xdr:spPr bwMode="auto">
        <a:xfrm>
          <a:off x="1714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xdr:row>
      <xdr:rowOff>0</xdr:rowOff>
    </xdr:from>
    <xdr:ext cx="304800" cy="304800"/>
    <xdr:sp macro="" textlink="">
      <xdr:nvSpPr>
        <xdr:cNvPr id="10" name="AutoShape 1" descr="Logo Ondernemerschap Academy">
          <a:extLst>
            <a:ext uri="{FF2B5EF4-FFF2-40B4-BE49-F238E27FC236}">
              <a16:creationId xmlns:a16="http://schemas.microsoft.com/office/drawing/2014/main" id="{65044C91-A841-4C41-9AEB-99447A0A5325}"/>
            </a:ext>
          </a:extLst>
        </xdr:cNvPr>
        <xdr:cNvSpPr>
          <a:spLocks noChangeAspect="1" noChangeArrowheads="1"/>
        </xdr:cNvSpPr>
      </xdr:nvSpPr>
      <xdr:spPr bwMode="auto">
        <a:xfrm>
          <a:off x="10182225"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ijksoverheid.nl/onderwerpen/coronavirus-covid-19/veelgestelde-vragen-per-onderwerp/financiele-regelingen/n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73B2-C312-4637-A592-2D984B9B0740}">
  <dimension ref="A1:XEZ61"/>
  <sheetViews>
    <sheetView showGridLines="0" tabSelected="1" zoomScaleNormal="100" workbookViewId="0">
      <selection activeCell="E7" sqref="E7"/>
    </sheetView>
  </sheetViews>
  <sheetFormatPr defaultRowHeight="18" zeroHeight="1" x14ac:dyDescent="0.35"/>
  <cols>
    <col min="1" max="1" width="2.5546875" style="1" customWidth="1"/>
    <col min="2" max="2" width="75" style="1" customWidth="1"/>
    <col min="3" max="3" width="23.88671875" style="1" customWidth="1"/>
    <col min="4" max="4" width="12.44140625" style="1" customWidth="1"/>
    <col min="5" max="5" width="19.6640625" style="1" customWidth="1"/>
    <col min="6" max="6" width="3.33203125" style="1" customWidth="1"/>
    <col min="7" max="7" width="5.44140625" style="1" customWidth="1"/>
    <col min="8" max="8" width="24.44140625" style="2" customWidth="1"/>
    <col min="9" max="9" width="20.5546875" style="2" customWidth="1"/>
    <col min="10" max="11" width="5.44140625" style="2" customWidth="1"/>
    <col min="12" max="16378" width="5.44140625" style="2" hidden="1" customWidth="1"/>
    <col min="16379" max="16379" width="10.44140625" style="2" hidden="1" customWidth="1"/>
    <col min="16380" max="16380" width="10.33203125" style="2" hidden="1" customWidth="1"/>
    <col min="16381" max="16384" width="9.109375" style="2" hidden="1" customWidth="1"/>
  </cols>
  <sheetData>
    <row r="1" spans="1:11" x14ac:dyDescent="0.3">
      <c r="A1" s="51"/>
      <c r="B1" s="51"/>
      <c r="C1" s="51"/>
      <c r="D1" s="51"/>
      <c r="E1" s="51"/>
      <c r="F1" s="25"/>
      <c r="G1" s="51"/>
      <c r="H1" s="51"/>
      <c r="I1" s="51"/>
      <c r="J1" s="51"/>
      <c r="K1" s="51"/>
    </row>
    <row r="2" spans="1:11" ht="25.8" x14ac:dyDescent="0.3">
      <c r="A2" s="52" t="s">
        <v>7</v>
      </c>
      <c r="B2" s="52"/>
      <c r="C2" s="52"/>
      <c r="D2" s="52"/>
      <c r="E2" s="52"/>
      <c r="F2" s="52"/>
      <c r="G2" s="52"/>
      <c r="H2" s="52"/>
      <c r="I2" s="52"/>
      <c r="J2" s="52"/>
      <c r="K2" s="52"/>
    </row>
    <row r="3" spans="1:11" ht="27" customHeight="1" x14ac:dyDescent="0.3">
      <c r="A3" s="53" t="s">
        <v>12</v>
      </c>
      <c r="B3" s="53"/>
      <c r="C3" s="53"/>
      <c r="D3" s="53"/>
      <c r="E3" s="53"/>
      <c r="F3" s="53"/>
      <c r="G3" s="53"/>
      <c r="H3" s="53"/>
      <c r="I3" s="53"/>
      <c r="J3" s="53"/>
      <c r="K3" s="53"/>
    </row>
    <row r="4" spans="1:11" ht="27" customHeight="1" x14ac:dyDescent="0.3">
      <c r="A4" s="48" t="s">
        <v>13</v>
      </c>
      <c r="B4" s="48"/>
      <c r="C4" s="48"/>
      <c r="D4" s="48"/>
      <c r="E4" s="48"/>
      <c r="F4" s="48"/>
      <c r="G4" s="48"/>
      <c r="H4" s="48"/>
      <c r="I4" s="48"/>
      <c r="J4" s="48"/>
      <c r="K4" s="48"/>
    </row>
    <row r="5" spans="1:11" ht="9" customHeight="1" thickBot="1" x14ac:dyDescent="0.4">
      <c r="A5" s="3"/>
      <c r="B5" s="4"/>
      <c r="C5" s="4"/>
      <c r="D5" s="4"/>
      <c r="E5" s="4"/>
      <c r="F5" s="4"/>
      <c r="G5" s="4"/>
    </row>
    <row r="6" spans="1:11" ht="3.75" customHeight="1" x14ac:dyDescent="0.35">
      <c r="A6" s="3"/>
      <c r="B6" s="29"/>
      <c r="C6" s="30"/>
      <c r="D6" s="30"/>
      <c r="E6" s="30"/>
      <c r="F6" s="31"/>
      <c r="G6" s="4"/>
    </row>
    <row r="7" spans="1:11" x14ac:dyDescent="0.35">
      <c r="B7" s="15" t="s">
        <v>9</v>
      </c>
      <c r="C7" s="5"/>
      <c r="D7" s="5"/>
      <c r="E7" s="26"/>
      <c r="F7" s="32"/>
    </row>
    <row r="8" spans="1:11" x14ac:dyDescent="0.35">
      <c r="B8" s="15" t="s">
        <v>8</v>
      </c>
      <c r="C8" s="5"/>
      <c r="D8" s="5"/>
      <c r="E8" s="26"/>
      <c r="F8" s="32"/>
      <c r="G8" s="6"/>
    </row>
    <row r="9" spans="1:11" x14ac:dyDescent="0.35">
      <c r="B9" s="15" t="s">
        <v>10</v>
      </c>
      <c r="C9" s="5"/>
      <c r="D9" s="5"/>
      <c r="E9" s="27">
        <f>1.3*E8</f>
        <v>0</v>
      </c>
      <c r="F9" s="32"/>
      <c r="G9" s="7"/>
    </row>
    <row r="10" spans="1:11" x14ac:dyDescent="0.35">
      <c r="B10" s="15" t="s">
        <v>11</v>
      </c>
      <c r="C10" s="5"/>
      <c r="D10" s="5"/>
      <c r="E10" s="37" t="s">
        <v>1</v>
      </c>
      <c r="F10" s="32"/>
      <c r="G10" s="6"/>
    </row>
    <row r="11" spans="1:11" x14ac:dyDescent="0.35">
      <c r="B11" s="15" t="str">
        <f>CONCATENATE("Met welk % daalt de omzet vanaf ",E10," 2020 t.o.v. de referentieperiode in 2019:")</f>
        <v>Met welk % daalt de omzet vanaf april 2020 t.o.v. de referentieperiode in 2019:</v>
      </c>
      <c r="C11" s="5"/>
      <c r="D11" s="5"/>
      <c r="E11" s="38">
        <v>0.25</v>
      </c>
      <c r="F11" s="32"/>
    </row>
    <row r="12" spans="1:11" x14ac:dyDescent="0.35">
      <c r="B12" s="15" t="s">
        <v>3</v>
      </c>
      <c r="C12" s="5"/>
      <c r="D12" s="5"/>
      <c r="E12" s="28">
        <f>IF(E11&lt;=20%,0,90%*E11)</f>
        <v>0.22500000000000001</v>
      </c>
      <c r="F12" s="32"/>
    </row>
    <row r="13" spans="1:11" ht="3.75" customHeight="1" thickBot="1" x14ac:dyDescent="0.4">
      <c r="B13" s="16"/>
      <c r="C13" s="17"/>
      <c r="D13" s="17"/>
      <c r="E13" s="33"/>
      <c r="F13" s="34"/>
    </row>
    <row r="14" spans="1:11" ht="8.25" customHeight="1" thickBot="1" x14ac:dyDescent="0.4">
      <c r="E14" s="8"/>
      <c r="F14" s="8"/>
    </row>
    <row r="15" spans="1:11" ht="21" x14ac:dyDescent="0.4">
      <c r="B15" s="42" t="str">
        <f>CONCATENATE("3 maands periode vanaf 1 ",E10,":")</f>
        <v>3 maands periode vanaf 1 april:</v>
      </c>
      <c r="C15" s="14"/>
      <c r="D15" s="14"/>
      <c r="E15" s="35"/>
      <c r="F15" s="36"/>
    </row>
    <row r="16" spans="1:11" x14ac:dyDescent="0.35">
      <c r="B16" s="15" t="s">
        <v>6</v>
      </c>
      <c r="C16" s="39"/>
      <c r="D16" s="5"/>
      <c r="E16" s="9">
        <f>E7/4</f>
        <v>0</v>
      </c>
      <c r="F16" s="18"/>
    </row>
    <row r="17" spans="1:11" ht="21.6" x14ac:dyDescent="0.65">
      <c r="B17" s="15" t="s">
        <v>4</v>
      </c>
      <c r="C17" s="39"/>
      <c r="D17" s="5"/>
      <c r="E17" s="10">
        <f>-((E7/4)-E18)</f>
        <v>0</v>
      </c>
      <c r="F17" s="18"/>
    </row>
    <row r="18" spans="1:11" x14ac:dyDescent="0.35">
      <c r="B18" s="15" t="str">
        <f>CONCATENATE("3 maands omzet vanaf 1 ", E10)</f>
        <v>3 maands omzet vanaf 1 april</v>
      </c>
      <c r="C18" s="39"/>
      <c r="D18" s="9"/>
      <c r="E18" s="9">
        <f>(1-$E$11)*(E7/4)</f>
        <v>0</v>
      </c>
      <c r="F18" s="19"/>
    </row>
    <row r="19" spans="1:11" ht="11.25" customHeight="1" x14ac:dyDescent="0.35">
      <c r="B19" s="15"/>
      <c r="C19" s="39"/>
      <c r="D19" s="9"/>
      <c r="E19" s="9"/>
      <c r="F19" s="19"/>
    </row>
    <row r="20" spans="1:11" x14ac:dyDescent="0.35">
      <c r="B20" s="15" t="s">
        <v>16</v>
      </c>
      <c r="C20" s="39"/>
      <c r="D20" s="11"/>
      <c r="E20" s="9">
        <f>3*E8</f>
        <v>0</v>
      </c>
      <c r="F20" s="20"/>
    </row>
    <row r="21" spans="1:11" ht="21.6" x14ac:dyDescent="0.65">
      <c r="B21" s="49" t="s">
        <v>18</v>
      </c>
      <c r="C21" s="50"/>
      <c r="D21" s="5"/>
      <c r="E21" s="41">
        <f>3*(E9-E8)</f>
        <v>0</v>
      </c>
      <c r="F21" s="20"/>
    </row>
    <row r="22" spans="1:11" x14ac:dyDescent="0.35">
      <c r="B22" s="43" t="s">
        <v>17</v>
      </c>
      <c r="C22" s="44"/>
      <c r="D22" s="5"/>
      <c r="E22" s="12">
        <f>+E20+E21</f>
        <v>0</v>
      </c>
      <c r="F22" s="20"/>
    </row>
    <row r="23" spans="1:11" x14ac:dyDescent="0.35">
      <c r="B23" s="21"/>
      <c r="C23" s="39"/>
      <c r="D23" s="5"/>
      <c r="E23" s="12"/>
      <c r="F23" s="20"/>
    </row>
    <row r="24" spans="1:11" x14ac:dyDescent="0.35">
      <c r="B24" s="15" t="s">
        <v>19</v>
      </c>
      <c r="C24" s="39"/>
      <c r="D24" s="5"/>
      <c r="E24" s="9">
        <f>E12*E22</f>
        <v>0</v>
      </c>
      <c r="F24" s="20"/>
    </row>
    <row r="25" spans="1:11" x14ac:dyDescent="0.35">
      <c r="B25" s="15" t="s">
        <v>20</v>
      </c>
      <c r="C25" s="39"/>
      <c r="D25" s="5"/>
      <c r="E25" s="13" t="str">
        <f>IF(E8="","",E24/-E17)</f>
        <v/>
      </c>
      <c r="F25" s="20"/>
    </row>
    <row r="26" spans="1:11" x14ac:dyDescent="0.35">
      <c r="B26" s="15" t="s">
        <v>14</v>
      </c>
      <c r="C26" s="39"/>
      <c r="D26" s="5"/>
      <c r="E26" s="9">
        <f>0.8*E24</f>
        <v>0</v>
      </c>
      <c r="F26" s="20"/>
    </row>
    <row r="27" spans="1:11" ht="18.600000000000001" thickBot="1" x14ac:dyDescent="0.4">
      <c r="B27" s="16" t="s">
        <v>15</v>
      </c>
      <c r="C27" s="40"/>
      <c r="D27" s="17"/>
      <c r="E27" s="22">
        <f>+E26/3</f>
        <v>0</v>
      </c>
      <c r="F27" s="23"/>
    </row>
    <row r="28" spans="1:11" ht="9" customHeight="1" x14ac:dyDescent="0.35">
      <c r="E28" s="8"/>
      <c r="F28" s="8"/>
    </row>
    <row r="29" spans="1:11" x14ac:dyDescent="0.35">
      <c r="B29" s="45" t="s">
        <v>5</v>
      </c>
    </row>
    <row r="30" spans="1:11" ht="7.5" customHeight="1" x14ac:dyDescent="0.35">
      <c r="B30" s="45"/>
    </row>
    <row r="31" spans="1:11" x14ac:dyDescent="0.35">
      <c r="A31" s="24"/>
      <c r="B31" s="47" t="s">
        <v>21</v>
      </c>
      <c r="C31" s="47"/>
      <c r="D31" s="47"/>
      <c r="E31" s="47"/>
      <c r="F31" s="47"/>
      <c r="G31" s="47"/>
      <c r="H31" s="47"/>
      <c r="I31" s="47"/>
      <c r="J31" s="47"/>
      <c r="K31" s="46"/>
    </row>
    <row r="32" spans="1:11" x14ac:dyDescent="0.35">
      <c r="A32" s="24"/>
      <c r="B32" s="47"/>
      <c r="C32" s="47"/>
      <c r="D32" s="47"/>
      <c r="E32" s="47"/>
      <c r="F32" s="47"/>
      <c r="G32" s="47"/>
      <c r="H32" s="47"/>
      <c r="I32" s="47"/>
      <c r="J32" s="47"/>
      <c r="K32" s="46"/>
    </row>
    <row r="33" spans="1:11" ht="8.25" customHeight="1" x14ac:dyDescent="0.35"/>
    <row r="34" spans="1:11" ht="9.75" customHeight="1" x14ac:dyDescent="0.35">
      <c r="A34" s="24"/>
      <c r="B34" s="24"/>
      <c r="C34" s="24"/>
      <c r="D34" s="24"/>
      <c r="E34" s="24"/>
      <c r="F34" s="24"/>
      <c r="G34" s="24"/>
      <c r="H34" s="24"/>
      <c r="I34" s="24"/>
      <c r="J34" s="24"/>
      <c r="K34" s="24"/>
    </row>
    <row r="35" spans="1:11" hidden="1" x14ac:dyDescent="0.35"/>
    <row r="36" spans="1:11" hidden="1" x14ac:dyDescent="0.35"/>
    <row r="37" spans="1:11" hidden="1" x14ac:dyDescent="0.35"/>
    <row r="38" spans="1:11" hidden="1" x14ac:dyDescent="0.35"/>
    <row r="39" spans="1:11" hidden="1" x14ac:dyDescent="0.35"/>
    <row r="40" spans="1:11" hidden="1" x14ac:dyDescent="0.35"/>
    <row r="41" spans="1:11" hidden="1" x14ac:dyDescent="0.35"/>
    <row r="42" spans="1:11" hidden="1" x14ac:dyDescent="0.35"/>
    <row r="43" spans="1:11" hidden="1" x14ac:dyDescent="0.35"/>
    <row r="44" spans="1:11" hidden="1" x14ac:dyDescent="0.35"/>
    <row r="45" spans="1:11" hidden="1" x14ac:dyDescent="0.35"/>
    <row r="46" spans="1:11" hidden="1" x14ac:dyDescent="0.35"/>
    <row r="47" spans="1:11" hidden="1" x14ac:dyDescent="0.35"/>
    <row r="48" spans="1:11"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sheetData>
  <sheetProtection algorithmName="SHA-512" hashValue="LnbxNLTq1w3TQehz+i3gGzbV6E8rBBsnedDps516kaeiD+ftIZBGUmnTOvLbcc/tHZEuojw4NxxcIWX8P26iRw==" saltValue="V5+3IZbgyFS5yrM+537eTA==" spinCount="100000" sheet="1" objects="1" scenarios="1" selectLockedCells="1"/>
  <mergeCells count="7">
    <mergeCell ref="B31:J32"/>
    <mergeCell ref="A4:K4"/>
    <mergeCell ref="B21:C21"/>
    <mergeCell ref="A1:E1"/>
    <mergeCell ref="G1:K1"/>
    <mergeCell ref="A2:K2"/>
    <mergeCell ref="A3:K3"/>
  </mergeCells>
  <dataValidations count="2">
    <dataValidation type="list" allowBlank="1" showInputMessage="1" showErrorMessage="1" sqref="E10" xr:uid="{A0F4536C-8E2E-46B9-A35B-1FA77C2EE7DE}">
      <formula1>maand</formula1>
    </dataValidation>
    <dataValidation type="decimal" allowBlank="1" showInputMessage="1" showErrorMessage="1" sqref="E11" xr:uid="{8C739F4B-1026-41C5-B474-AF69D7CC8417}">
      <formula1>0</formula1>
      <formula2>1</formula2>
    </dataValidation>
  </dataValidations>
  <hyperlinks>
    <hyperlink ref="B29" r:id="rId1" xr:uid="{E86C6746-4B30-423A-ADA7-9A634F1798DB}"/>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0CF7-5C0A-45B1-9439-F6A9EE7EBBED}">
  <dimension ref="A1:D15"/>
  <sheetViews>
    <sheetView workbookViewId="0">
      <selection activeCell="A3" sqref="A3:B9"/>
    </sheetView>
  </sheetViews>
  <sheetFormatPr defaultColWidth="9.109375" defaultRowHeight="14.4" x14ac:dyDescent="0.3"/>
  <cols>
    <col min="1" max="1" width="33.33203125" style="2" bestFit="1" customWidth="1"/>
    <col min="2" max="16384" width="9.109375" style="2"/>
  </cols>
  <sheetData>
    <row r="1" spans="1:4" ht="18" x14ac:dyDescent="0.35">
      <c r="A1" s="1"/>
      <c r="B1" s="1"/>
      <c r="C1" s="1"/>
      <c r="D1" s="1"/>
    </row>
    <row r="13" spans="1:4" x14ac:dyDescent="0.3">
      <c r="B13" s="2" t="s">
        <v>0</v>
      </c>
    </row>
    <row r="14" spans="1:4" x14ac:dyDescent="0.3">
      <c r="B14" s="2" t="s">
        <v>1</v>
      </c>
    </row>
    <row r="15" spans="1:4" x14ac:dyDescent="0.3">
      <c r="B15" s="2"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NOW regeling</vt:lpstr>
      <vt:lpstr>hidden</vt:lpstr>
      <vt:lpstr>maand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 van laar</dc:creator>
  <cp:lastModifiedBy>Emile Langerak</cp:lastModifiedBy>
  <dcterms:created xsi:type="dcterms:W3CDTF">2020-03-28T16:44:10Z</dcterms:created>
  <dcterms:modified xsi:type="dcterms:W3CDTF">2020-04-03T11:13:59Z</dcterms:modified>
</cp:coreProperties>
</file>