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Emile Langerak\OA Dropbox\Emile Langerak\Ondernemerschap Academy\Algemeen Intern\Website content\"/>
    </mc:Choice>
  </mc:AlternateContent>
  <xr:revisionPtr revIDLastSave="0" documentId="8_{B85F6B56-E91B-4F9A-B921-10B145818CDA}" xr6:coauthVersionLast="45" xr6:coauthVersionMax="45" xr10:uidLastSave="{00000000-0000-0000-0000-000000000000}"/>
  <bookViews>
    <workbookView showHorizontalScroll="0" showVerticalScroll="0" showSheetTabs="0" xWindow="-108" yWindow="-108" windowWidth="23256" windowHeight="12576" xr2:uid="{955DA49A-88C2-4D28-A677-919348389C01}"/>
  </bookViews>
  <sheets>
    <sheet name="NOW 3" sheetId="1" r:id="rId1"/>
    <sheet name="hidden" sheetId="3" r:id="rId2"/>
  </sheets>
  <definedNames>
    <definedName name="maand">hidden!$B$13:$B$15</definedName>
    <definedName name="start">hidden!$B$26:$B$28</definedName>
    <definedName name="tijdvakken">hidden!$B$21:$B$23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E16" i="1"/>
  <c r="E15" i="1"/>
  <c r="E17" i="1" s="1"/>
  <c r="B11" i="1" l="1"/>
  <c r="E24" i="1" l="1"/>
  <c r="E30" i="1" s="1"/>
  <c r="E22" i="1"/>
  <c r="E20" i="1"/>
  <c r="B22" i="1"/>
  <c r="B19" i="1" l="1"/>
  <c r="B13" i="1"/>
  <c r="E21" i="1"/>
  <c r="E9" i="1" l="1"/>
  <c r="E25" i="1" s="1"/>
  <c r="E26" i="1" l="1"/>
  <c r="E28" i="1" l="1"/>
  <c r="E29" i="1" l="1"/>
  <c r="E31" i="1"/>
  <c r="E33" i="1" l="1"/>
  <c r="E32" i="1"/>
  <c r="B32" i="1" s="1"/>
</calcChain>
</file>

<file path=xl/sharedStrings.xml><?xml version="1.0" encoding="utf-8"?>
<sst xmlns="http://schemas.openxmlformats.org/spreadsheetml/2006/main" count="34" uniqueCount="33">
  <si>
    <t>Tegemoetkoming van de loonsom</t>
  </si>
  <si>
    <t>Omzetdaling in euro</t>
  </si>
  <si>
    <t>juni</t>
  </si>
  <si>
    <t>juli</t>
  </si>
  <si>
    <t>augustus</t>
  </si>
  <si>
    <t>Loonsom inclusief forfaitaire opslag van 40%</t>
  </si>
  <si>
    <t>Disclaimer: De Ondernemerschap Academy heeft met grote zorg deze rekenhulp opgesteld. Mocht ondanks deze inspanning de uitkomst van de rekenhulp onvolledig of onjuist zijn, dan kunnen wij daarvoor geen aansprakelijkheid aanvaarden. U kunt evenmin rechten ontlenen aan deze berekening.</t>
  </si>
  <si>
    <t>Forfaitaire opslag voor o.a. sociale verzekeringen, pensioenpremies en overige kosten</t>
  </si>
  <si>
    <r>
      <t>Uw</t>
    </r>
    <r>
      <rPr>
        <b/>
        <sz val="14"/>
        <color theme="1"/>
        <rFont val="Calibri"/>
        <family val="2"/>
        <scheme val="minor"/>
      </rPr>
      <t xml:space="preserve"> jaaromzet</t>
    </r>
    <r>
      <rPr>
        <sz val="14"/>
        <color theme="1"/>
        <rFont val="Calibri"/>
        <family val="2"/>
        <scheme val="minor"/>
      </rPr>
      <t xml:space="preserve"> over </t>
    </r>
    <r>
      <rPr>
        <b/>
        <sz val="14"/>
        <color theme="1"/>
        <rFont val="Calibri"/>
        <family val="2"/>
        <scheme val="minor"/>
      </rPr>
      <t>2019</t>
    </r>
    <r>
      <rPr>
        <sz val="14"/>
        <color theme="1"/>
        <rFont val="Calibri"/>
        <family val="2"/>
        <scheme val="minor"/>
      </rPr>
      <t xml:space="preserve"> bedroeg:</t>
    </r>
  </si>
  <si>
    <r>
      <t xml:space="preserve">De loonsom over juni </t>
    </r>
    <r>
      <rPr>
        <b/>
        <sz val="14"/>
        <color theme="1"/>
        <rFont val="Calibri"/>
        <family val="2"/>
        <scheme val="minor"/>
      </rPr>
      <t>2020</t>
    </r>
    <r>
      <rPr>
        <sz val="14"/>
        <color theme="1"/>
        <rFont val="Calibri"/>
        <family val="2"/>
        <scheme val="minor"/>
      </rPr>
      <t xml:space="preserve"> bedroeg:</t>
    </r>
  </si>
  <si>
    <t>Loonsom juni 2020 inclusief forfaitaire opslag van 40%</t>
  </si>
  <si>
    <t>Voorschot (80%) van de tegemoetkoming van de loonsom (wordt in 3 termijnen uitgekeerd)</t>
  </si>
  <si>
    <t>Loonsom voor 3 maanden</t>
  </si>
  <si>
    <t>Tijdvak 1</t>
  </si>
  <si>
    <t>Tijdvak 2</t>
  </si>
  <si>
    <t>Tijdvak 3</t>
  </si>
  <si>
    <t>Tijdvakken:</t>
  </si>
  <si>
    <t>Omzet referentieperiode (= een kwart van omzet in 2019)</t>
  </si>
  <si>
    <t>Correctie voor afbouw van de loonsom</t>
  </si>
  <si>
    <t>Tegemoetkoming van de loonsom voor 3 maanden excl. correctie voor afbouw van de loonsom</t>
  </si>
  <si>
    <t>Het tijdvak waarvoor u de berekening wilt laten maken:</t>
  </si>
  <si>
    <t>Met welk % wordt de loonsom in dit tijdvak afgebouwd t.o.v. juni 2020:</t>
  </si>
  <si>
    <t>Maximale toegestane afbouw van de loonsom zonder dat dit ten koste van de subsidie gaat:</t>
  </si>
  <si>
    <t>Minimaal vereist omzetverlies om voor subsidie in aanmerking te komen in dit tijdvak:</t>
  </si>
  <si>
    <t>Tegemoetkoming loonkosten indien het verwachte omzetverlies meer is dan het minimale omzetverlies dat door de Rijksoverheid is vastgesteld</t>
  </si>
  <si>
    <t>Het verwachte omzetverlies wordt berekend t.o.v. de omzet in de referentieperiode:  de jaaromzet 2019 gedeeld door 4</t>
  </si>
  <si>
    <t>https://www.rijksoverheid.nl/onderwerpen/coronavirus-financiele-regelingen/overzicht-financiele-regelingen/now/informatie-ter-voorbereiding-op-het-aanvragen-van-now3</t>
  </si>
  <si>
    <t>Tijdelijke Noodmaatregel Overbrugging voor Werkgelegenheid (NOW 3, update december 2020)</t>
  </si>
  <si>
    <t xml:space="preserve">1 november </t>
  </si>
  <si>
    <t>1 december</t>
  </si>
  <si>
    <t>1 oktober</t>
  </si>
  <si>
    <t>Subsidie na correctie voor afbouw van de loonsom</t>
  </si>
  <si>
    <t>Tegemoetkoming na correctie in €/omzetverlies in €,  uitgedrukt als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</si>
</sst>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2]\ * #,##0_);_([$€-2]\ * \(#,##0\);_([$€-2]\ * &quot;-&quot;??_);_(@_)"/>
    <numFmt numFmtId="166" formatCode="_([$€-2]\ * #,##0.00_);_([$€-2]\ * \(#,##0.00\);_([$€-2]\ * &quot;-&quot;??_);_(@_)"/>
  </numFmts>
  <fonts count="12" x14ac:knownFonts="1">
    <font>
      <sz val="11"/>
      <color theme="1"/>
      <name val="Calibri"/>
      <family val="2"/>
      <scheme val="minor"/>
    </font>
    <font>
      <sz val="11"/>
      <color theme="1"/>
      <name val="Calibri"/>
      <family val="2"/>
      <scheme val="minor"/>
    </font>
    <font>
      <sz val="14"/>
      <color theme="1"/>
      <name val="Calibri"/>
      <family val="2"/>
      <scheme val="minor"/>
    </font>
    <font>
      <u/>
      <sz val="11"/>
      <color theme="10"/>
      <name val="Calibri"/>
      <family val="2"/>
      <scheme val="minor"/>
    </font>
    <font>
      <b/>
      <sz val="14"/>
      <color theme="0"/>
      <name val="Calibri"/>
      <family val="2"/>
      <scheme val="minor"/>
    </font>
    <font>
      <b/>
      <u/>
      <sz val="20"/>
      <color theme="0"/>
      <name val="Calibri"/>
      <family val="2"/>
      <scheme val="minor"/>
    </font>
    <font>
      <b/>
      <sz val="16"/>
      <color theme="0"/>
      <name val="Calibri"/>
      <family val="2"/>
      <scheme val="minor"/>
    </font>
    <font>
      <b/>
      <sz val="14"/>
      <color theme="1"/>
      <name val="Calibri"/>
      <family val="2"/>
      <scheme val="minor"/>
    </font>
    <font>
      <sz val="14"/>
      <color theme="0"/>
      <name val="Calibri"/>
      <family val="2"/>
      <scheme val="minor"/>
    </font>
    <font>
      <b/>
      <sz val="16"/>
      <color theme="1"/>
      <name val="Calibri"/>
      <family val="2"/>
      <scheme val="minor"/>
    </font>
    <font>
      <u val="singleAccounting"/>
      <sz val="14"/>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6FA1AE"/>
        <bgColor indexed="64"/>
      </patternFill>
    </fill>
  </fills>
  <borders count="9">
    <border>
      <left/>
      <right/>
      <top/>
      <bottom/>
      <diagonal/>
    </border>
    <border>
      <left style="medium">
        <color rgb="FF6FA1AE"/>
      </left>
      <right/>
      <top style="medium">
        <color rgb="FF6FA1AE"/>
      </top>
      <bottom/>
      <diagonal/>
    </border>
    <border>
      <left/>
      <right/>
      <top style="medium">
        <color rgb="FF6FA1AE"/>
      </top>
      <bottom/>
      <diagonal/>
    </border>
    <border>
      <left/>
      <right style="medium">
        <color rgb="FF6FA1AE"/>
      </right>
      <top style="medium">
        <color rgb="FF6FA1AE"/>
      </top>
      <bottom/>
      <diagonal/>
    </border>
    <border>
      <left style="medium">
        <color rgb="FF6FA1AE"/>
      </left>
      <right/>
      <top/>
      <bottom/>
      <diagonal/>
    </border>
    <border>
      <left/>
      <right style="medium">
        <color rgb="FF6FA1AE"/>
      </right>
      <top/>
      <bottom/>
      <diagonal/>
    </border>
    <border>
      <left style="medium">
        <color rgb="FF6FA1AE"/>
      </left>
      <right/>
      <top/>
      <bottom style="medium">
        <color rgb="FF6FA1AE"/>
      </bottom>
      <diagonal/>
    </border>
    <border>
      <left/>
      <right/>
      <top/>
      <bottom style="medium">
        <color rgb="FF6FA1AE"/>
      </bottom>
      <diagonal/>
    </border>
    <border>
      <left/>
      <right style="medium">
        <color rgb="FF6FA1AE"/>
      </right>
      <top/>
      <bottom style="medium">
        <color rgb="FF6FA1AE"/>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72">
    <xf numFmtId="0" fontId="0" fillId="0" borderId="0" xfId="0"/>
    <xf numFmtId="0" fontId="2" fillId="0" borderId="0" xfId="0" applyFont="1"/>
    <xf numFmtId="0" fontId="0" fillId="0" borderId="0" xfId="0" applyFont="1"/>
    <xf numFmtId="165" fontId="8" fillId="2" borderId="0" xfId="0" applyNumberFormat="1" applyFont="1" applyFill="1" applyBorder="1" applyProtection="1">
      <protection locked="0"/>
    </xf>
    <xf numFmtId="9" fontId="8" fillId="2" borderId="0" xfId="0" applyNumberFormat="1" applyFont="1" applyFill="1" applyBorder="1" applyProtection="1">
      <protection locked="0"/>
    </xf>
    <xf numFmtId="0" fontId="3" fillId="0" borderId="0" xfId="2" applyProtection="1">
      <protection locked="0"/>
    </xf>
    <xf numFmtId="0" fontId="4" fillId="2" borderId="0" xfId="0" applyFont="1" applyFill="1" applyAlignment="1" applyProtection="1">
      <alignment horizontal="center" vertical="center"/>
    </xf>
    <xf numFmtId="0" fontId="0" fillId="0" borderId="0" xfId="0" applyFont="1" applyProtection="1"/>
    <xf numFmtId="0" fontId="2" fillId="0" borderId="0" xfId="0" applyFont="1" applyFill="1" applyProtection="1"/>
    <xf numFmtId="0" fontId="4"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2" fillId="0" borderId="0" xfId="0" applyFont="1" applyProtection="1"/>
    <xf numFmtId="0" fontId="2" fillId="0" borderId="4" xfId="0" applyFont="1" applyBorder="1" applyProtection="1"/>
    <xf numFmtId="0" fontId="2" fillId="0" borderId="0" xfId="0" applyFont="1" applyBorder="1" applyProtection="1"/>
    <xf numFmtId="0" fontId="4" fillId="0" borderId="5" xfId="0" applyFont="1" applyFill="1" applyBorder="1" applyAlignment="1" applyProtection="1">
      <alignment horizontal="center" vertical="center"/>
    </xf>
    <xf numFmtId="165" fontId="2" fillId="0" borderId="0" xfId="0" applyNumberFormat="1" applyFont="1" applyProtection="1"/>
    <xf numFmtId="165" fontId="2" fillId="0" borderId="0" xfId="0" applyNumberFormat="1" applyFont="1" applyFill="1" applyBorder="1" applyProtection="1"/>
    <xf numFmtId="166" fontId="2" fillId="0" borderId="0" xfId="0" applyNumberFormat="1" applyFont="1" applyProtection="1"/>
    <xf numFmtId="0" fontId="0" fillId="0" borderId="4" xfId="0" applyFont="1" applyBorder="1" applyProtection="1"/>
    <xf numFmtId="0" fontId="0" fillId="0" borderId="0" xfId="0" applyFont="1" applyBorder="1" applyProtection="1"/>
    <xf numFmtId="9" fontId="2" fillId="0" borderId="0" xfId="1" applyFont="1" applyBorder="1" applyProtection="1"/>
    <xf numFmtId="0" fontId="2" fillId="0" borderId="6" xfId="0" applyFont="1" applyBorder="1" applyProtection="1"/>
    <xf numFmtId="0" fontId="2" fillId="0" borderId="7" xfId="0" applyFont="1" applyBorder="1" applyProtection="1"/>
    <xf numFmtId="0" fontId="4" fillId="0" borderId="8" xfId="0" applyFont="1" applyFill="1" applyBorder="1" applyAlignment="1" applyProtection="1">
      <alignment horizontal="center" vertical="center"/>
    </xf>
    <xf numFmtId="9" fontId="2" fillId="0" borderId="0" xfId="0" applyNumberFormat="1" applyFont="1" applyProtection="1"/>
    <xf numFmtId="0" fontId="9" fillId="0" borderId="1" xfId="0" applyFont="1" applyBorder="1" applyProtection="1"/>
    <xf numFmtId="0" fontId="2" fillId="0" borderId="2" xfId="0" applyFont="1" applyBorder="1" applyProtection="1"/>
    <xf numFmtId="9" fontId="2" fillId="0" borderId="2" xfId="0" applyNumberFormat="1" applyFont="1" applyBorder="1" applyProtection="1"/>
    <xf numFmtId="9" fontId="2" fillId="0" borderId="3" xfId="0" applyNumberFormat="1" applyFont="1" applyBorder="1" applyProtection="1"/>
    <xf numFmtId="165" fontId="2" fillId="0" borderId="0" xfId="0" applyNumberFormat="1" applyFont="1" applyBorder="1" applyProtection="1"/>
    <xf numFmtId="9" fontId="2" fillId="0" borderId="5" xfId="0" applyNumberFormat="1" applyFont="1" applyBorder="1" applyProtection="1"/>
    <xf numFmtId="165" fontId="10" fillId="0" borderId="0" xfId="0" applyNumberFormat="1" applyFont="1" applyBorder="1" applyProtection="1"/>
    <xf numFmtId="0" fontId="2" fillId="0" borderId="5" xfId="0" applyFont="1" applyBorder="1" applyProtection="1"/>
    <xf numFmtId="166" fontId="2" fillId="0" borderId="0" xfId="0" applyNumberFormat="1" applyFont="1" applyBorder="1" applyProtection="1"/>
    <xf numFmtId="165" fontId="2" fillId="0" borderId="5" xfId="0" applyNumberFormat="1" applyFont="1" applyBorder="1" applyProtection="1"/>
    <xf numFmtId="165" fontId="10" fillId="0" borderId="0" xfId="0" applyNumberFormat="1" applyFont="1" applyBorder="1" applyAlignment="1" applyProtection="1">
      <alignment horizontal="right"/>
    </xf>
    <xf numFmtId="0" fontId="2" fillId="0" borderId="4" xfId="0" applyFont="1" applyBorder="1" applyAlignment="1" applyProtection="1">
      <alignment vertical="top"/>
    </xf>
    <xf numFmtId="0" fontId="2" fillId="0" borderId="0" xfId="0" applyFont="1" applyBorder="1" applyAlignment="1" applyProtection="1">
      <alignment vertical="top"/>
    </xf>
    <xf numFmtId="165" fontId="2" fillId="0" borderId="0" xfId="0" applyNumberFormat="1" applyFont="1" applyBorder="1" applyAlignment="1" applyProtection="1">
      <alignment horizontal="right" vertical="top"/>
    </xf>
    <xf numFmtId="0" fontId="2" fillId="0" borderId="4" xfId="0" applyFont="1" applyBorder="1" applyAlignment="1" applyProtection="1">
      <alignment vertical="top" wrapText="1"/>
    </xf>
    <xf numFmtId="164" fontId="2" fillId="0" borderId="0" xfId="1" applyNumberFormat="1" applyFont="1" applyBorder="1" applyAlignment="1" applyProtection="1">
      <alignment horizontal="right" vertical="top"/>
    </xf>
    <xf numFmtId="164" fontId="2" fillId="0" borderId="0" xfId="1" applyNumberFormat="1" applyFont="1" applyBorder="1" applyProtection="1"/>
    <xf numFmtId="0" fontId="0" fillId="0" borderId="7" xfId="0" applyFont="1" applyBorder="1" applyProtection="1"/>
    <xf numFmtId="165" fontId="2" fillId="0" borderId="7" xfId="0" applyNumberFormat="1" applyFont="1" applyBorder="1" applyProtection="1"/>
    <xf numFmtId="165" fontId="2" fillId="0" borderId="8" xfId="0" applyNumberFormat="1" applyFont="1" applyBorder="1" applyProtection="1"/>
    <xf numFmtId="0" fontId="2" fillId="2" borderId="0" xfId="0" applyFont="1" applyFill="1" applyProtection="1"/>
    <xf numFmtId="165" fontId="8" fillId="2" borderId="0" xfId="0" applyNumberFormat="1" applyFont="1" applyFill="1" applyBorder="1" applyAlignment="1" applyProtection="1">
      <alignment horizontal="center"/>
      <protection locked="0"/>
    </xf>
    <xf numFmtId="16" fontId="0" fillId="0" borderId="0" xfId="0" quotePrefix="1" applyNumberFormat="1" applyFont="1"/>
    <xf numFmtId="0" fontId="0" fillId="0" borderId="0" xfId="0" quotePrefix="1" applyFont="1"/>
    <xf numFmtId="0" fontId="2" fillId="0" borderId="1" xfId="0" applyFont="1" applyBorder="1" applyProtection="1"/>
    <xf numFmtId="165" fontId="8" fillId="2" borderId="2" xfId="0" applyNumberFormat="1" applyFont="1" applyFill="1" applyBorder="1" applyProtection="1">
      <protection locked="0"/>
    </xf>
    <xf numFmtId="164" fontId="2" fillId="0" borderId="7" xfId="0" applyNumberFormat="1" applyFont="1" applyBorder="1" applyProtection="1"/>
    <xf numFmtId="0" fontId="7" fillId="0" borderId="4" xfId="0" applyFont="1" applyBorder="1" applyProtection="1"/>
    <xf numFmtId="0" fontId="11" fillId="0" borderId="0" xfId="0" applyFont="1" applyBorder="1" applyProtection="1"/>
    <xf numFmtId="0" fontId="7" fillId="0" borderId="0" xfId="0" applyFont="1" applyBorder="1" applyProtection="1"/>
    <xf numFmtId="0" fontId="2" fillId="0" borderId="4" xfId="0" applyFont="1" applyBorder="1"/>
    <xf numFmtId="165" fontId="10" fillId="0" borderId="0" xfId="0" applyNumberFormat="1" applyFont="1" applyBorder="1"/>
    <xf numFmtId="165" fontId="2" fillId="0" borderId="0" xfId="0" applyNumberFormat="1" applyFont="1" applyBorder="1"/>
    <xf numFmtId="0" fontId="0" fillId="0" borderId="0" xfId="0" applyBorder="1"/>
    <xf numFmtId="0" fontId="2" fillId="0" borderId="0" xfId="0" applyFont="1" applyBorder="1"/>
    <xf numFmtId="165" fontId="7" fillId="0" borderId="0" xfId="0" applyNumberFormat="1" applyFont="1" applyBorder="1"/>
    <xf numFmtId="0" fontId="7" fillId="0" borderId="4" xfId="0" applyFont="1" applyBorder="1"/>
    <xf numFmtId="0" fontId="11" fillId="0" borderId="0" xfId="0" applyFont="1" applyBorder="1"/>
    <xf numFmtId="0" fontId="7" fillId="0" borderId="0" xfId="0" applyFont="1" applyBorder="1"/>
    <xf numFmtId="0" fontId="8" fillId="2" borderId="0" xfId="0" applyFont="1" applyFill="1" applyAlignment="1" applyProtection="1">
      <alignment horizontal="center" vertical="center" wrapText="1"/>
    </xf>
    <xf numFmtId="0" fontId="6" fillId="2" borderId="0" xfId="0" applyFont="1" applyFill="1" applyAlignment="1" applyProtection="1">
      <alignment horizontal="center" vertical="center"/>
    </xf>
    <xf numFmtId="0" fontId="2" fillId="0" borderId="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4" fillId="2" borderId="0" xfId="0" applyFont="1" applyFill="1" applyAlignment="1" applyProtection="1">
      <alignment horizontal="center" vertical="center"/>
    </xf>
    <xf numFmtId="0" fontId="5" fillId="2" borderId="0" xfId="0" applyFont="1" applyFill="1" applyAlignment="1" applyProtection="1">
      <alignment horizontal="center" vertical="center"/>
    </xf>
  </cellXfs>
  <cellStyles count="3">
    <cellStyle name="Hyperlink" xfId="2" builtinId="8"/>
    <cellStyle name="Procent" xfId="1" builtinId="5"/>
    <cellStyle name="Standaard" xfId="0" builtinId="0"/>
  </cellStyles>
  <dxfs count="0"/>
  <tableStyles count="0" defaultTableStyle="TableStyleMedium2" defaultPivotStyle="PivotStyleLight16"/>
  <colors>
    <mruColors>
      <color rgb="FF6FA1AE"/>
      <color rgb="FF059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1</xdr:row>
      <xdr:rowOff>66675</xdr:rowOff>
    </xdr:to>
    <xdr:sp macro="" textlink="">
      <xdr:nvSpPr>
        <xdr:cNvPr id="2" name="AutoShape 1" descr="Logo Ondernemerschap Academy">
          <a:extLst>
            <a:ext uri="{FF2B5EF4-FFF2-40B4-BE49-F238E27FC236}">
              <a16:creationId xmlns:a16="http://schemas.microsoft.com/office/drawing/2014/main" id="{570C9248-3ECD-4C9A-879C-58DDDD191F92}"/>
            </a:ext>
          </a:extLst>
        </xdr:cNvPr>
        <xdr:cNvSpPr>
          <a:spLocks noChangeAspect="1" noChangeArrowheads="1"/>
        </xdr:cNvSpPr>
      </xdr:nvSpPr>
      <xdr:spPr bwMode="auto">
        <a:xfrm>
          <a:off x="1714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1400174</xdr:colOff>
      <xdr:row>3</xdr:row>
      <xdr:rowOff>19050</xdr:rowOff>
    </xdr:to>
    <xdr:pic>
      <xdr:nvPicPr>
        <xdr:cNvPr id="3" name="Picture 2">
          <a:extLst>
            <a:ext uri="{FF2B5EF4-FFF2-40B4-BE49-F238E27FC236}">
              <a16:creationId xmlns:a16="http://schemas.microsoft.com/office/drawing/2014/main" id="{11C9B7F9-0EEF-4055-9F65-66BCD318BF60}"/>
            </a:ext>
          </a:extLst>
        </xdr:cNvPr>
        <xdr:cNvPicPr>
          <a:picLocks noChangeAspect="1"/>
        </xdr:cNvPicPr>
      </xdr:nvPicPr>
      <xdr:blipFill>
        <a:blip xmlns:r="http://schemas.openxmlformats.org/officeDocument/2006/relationships" r:embed="rId1"/>
        <a:stretch>
          <a:fillRect/>
        </a:stretch>
      </xdr:blipFill>
      <xdr:spPr>
        <a:xfrm>
          <a:off x="0" y="0"/>
          <a:ext cx="1571624" cy="942975"/>
        </a:xfrm>
        <a:prstGeom prst="rect">
          <a:avLst/>
        </a:prstGeom>
      </xdr:spPr>
    </xdr:pic>
    <xdr:clientData/>
  </xdr:twoCellAnchor>
  <xdr:oneCellAnchor>
    <xdr:from>
      <xdr:col>7</xdr:col>
      <xdr:colOff>0</xdr:colOff>
      <xdr:row>0</xdr:row>
      <xdr:rowOff>0</xdr:rowOff>
    </xdr:from>
    <xdr:ext cx="304800" cy="304800"/>
    <xdr:sp macro="" textlink="">
      <xdr:nvSpPr>
        <xdr:cNvPr id="4" name="AutoShape 1" descr="Logo Ondernemerschap Academy">
          <a:extLst>
            <a:ext uri="{FF2B5EF4-FFF2-40B4-BE49-F238E27FC236}">
              <a16:creationId xmlns:a16="http://schemas.microsoft.com/office/drawing/2014/main" id="{C9A8AB2F-2C31-4124-97DC-097AC3C4097B}"/>
            </a:ext>
          </a:extLst>
        </xdr:cNvPr>
        <xdr:cNvSpPr>
          <a:spLocks noChangeAspect="1" noChangeArrowheads="1"/>
        </xdr:cNvSpPr>
      </xdr:nvSpPr>
      <xdr:spPr bwMode="auto">
        <a:xfrm>
          <a:off x="110394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xdr:row>
      <xdr:rowOff>0</xdr:rowOff>
    </xdr:from>
    <xdr:ext cx="304800" cy="304800"/>
    <xdr:sp macro="" textlink="">
      <xdr:nvSpPr>
        <xdr:cNvPr id="5" name="AutoShape 1" descr="Logo Ondernemerschap Academy">
          <a:extLst>
            <a:ext uri="{FF2B5EF4-FFF2-40B4-BE49-F238E27FC236}">
              <a16:creationId xmlns:a16="http://schemas.microsoft.com/office/drawing/2014/main" id="{3E4A9EDE-4A5B-46B9-8A67-DABD7FA0CA53}"/>
            </a:ext>
          </a:extLst>
        </xdr:cNvPr>
        <xdr:cNvSpPr>
          <a:spLocks noChangeAspect="1" noChangeArrowheads="1"/>
        </xdr:cNvSpPr>
      </xdr:nvSpPr>
      <xdr:spPr bwMode="auto">
        <a:xfrm>
          <a:off x="11039475" y="23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6" name="AutoShape 1" descr="Logo Ondernemerschap Academy">
          <a:extLst>
            <a:ext uri="{FF2B5EF4-FFF2-40B4-BE49-F238E27FC236}">
              <a16:creationId xmlns:a16="http://schemas.microsoft.com/office/drawing/2014/main" id="{1FBDAA00-748C-44B3-B13C-4162C9FC171F}"/>
            </a:ext>
          </a:extLst>
        </xdr:cNvPr>
        <xdr:cNvSpPr>
          <a:spLocks noChangeAspect="1" noChangeArrowheads="1"/>
        </xdr:cNvSpPr>
      </xdr:nvSpPr>
      <xdr:spPr bwMode="auto">
        <a:xfrm>
          <a:off x="11039475"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6</xdr:col>
      <xdr:colOff>85725</xdr:colOff>
      <xdr:row>5</xdr:row>
      <xdr:rowOff>47624</xdr:rowOff>
    </xdr:from>
    <xdr:to>
      <xdr:col>10</xdr:col>
      <xdr:colOff>314325</xdr:colOff>
      <xdr:row>36</xdr:row>
      <xdr:rowOff>19049</xdr:rowOff>
    </xdr:to>
    <xdr:sp macro="" textlink="">
      <xdr:nvSpPr>
        <xdr:cNvPr id="7" name="TextBox 6">
          <a:extLst>
            <a:ext uri="{FF2B5EF4-FFF2-40B4-BE49-F238E27FC236}">
              <a16:creationId xmlns:a16="http://schemas.microsoft.com/office/drawing/2014/main" id="{2EA0B85E-DE5F-4990-A61F-11F0DF166B44}"/>
            </a:ext>
          </a:extLst>
        </xdr:cNvPr>
        <xdr:cNvSpPr txBox="1"/>
      </xdr:nvSpPr>
      <xdr:spPr>
        <a:xfrm>
          <a:off x="10925175" y="1419224"/>
          <a:ext cx="4705350" cy="6829425"/>
        </a:xfrm>
        <a:prstGeom prst="rect">
          <a:avLst/>
        </a:prstGeom>
        <a:solidFill>
          <a:schemeClr val="lt1"/>
        </a:solidFill>
        <a:ln w="22225" cmpd="sng">
          <a:solidFill>
            <a:srgbClr val="6FA1A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mn-lt"/>
            </a:rPr>
            <a:t>NOW 3 bestaat uit</a:t>
          </a:r>
          <a:r>
            <a:rPr lang="en-US" sz="1200" baseline="0">
              <a:latin typeface="+mn-lt"/>
            </a:rPr>
            <a:t> drie tijdvakken: </a:t>
          </a:r>
        </a:p>
        <a:p>
          <a:r>
            <a:rPr lang="en-US" sz="1200" baseline="0">
              <a:latin typeface="+mn-lt"/>
            </a:rPr>
            <a:t>Tijdvak 1(TV1): 1 oktober 2020 t/m 31 december 2020. Hebt u geen gebruik gemaakt van NOW2 dan mag u TV1 naar keuze laten ingaan op 1 oktober, 1 november of 1 december 2020. </a:t>
          </a:r>
        </a:p>
        <a:p>
          <a:r>
            <a:rPr lang="en-US" sz="1200" baseline="0">
              <a:latin typeface="+mn-lt"/>
            </a:rPr>
            <a:t>Tijdvak 2(TV2): 1 januari 2021 t/m 31 maart 2021. </a:t>
          </a:r>
        </a:p>
        <a:p>
          <a:r>
            <a:rPr lang="en-US" sz="1200" baseline="0">
              <a:latin typeface="+mn-lt"/>
            </a:rPr>
            <a:t>Tijdvak 3(TV3): 1 april 2021 t/m 30 juni 2021. </a:t>
          </a:r>
        </a:p>
        <a:p>
          <a:endParaRPr lang="en-US" sz="1200" baseline="0">
            <a:latin typeface="+mn-lt"/>
          </a:endParaRPr>
        </a:p>
        <a:p>
          <a:r>
            <a:rPr lang="en-US" sz="1200">
              <a:latin typeface="+mn-lt"/>
            </a:rPr>
            <a:t>De subsidie is per tijdvak</a:t>
          </a:r>
          <a:r>
            <a:rPr lang="en-US" sz="1200" baseline="0">
              <a:latin typeface="+mn-lt"/>
            </a:rPr>
            <a:t> is afhankelijk van de verwachte omzetdaling, het vergoedingspercentage en de afbouw van de loonsom sinds juni 2020. </a:t>
          </a:r>
        </a:p>
        <a:p>
          <a:r>
            <a:rPr lang="en-US" sz="1200" baseline="0">
              <a:latin typeface="+mn-lt"/>
            </a:rPr>
            <a:t>Minimale omzetdaling: TV1 en TV2: 20%, TV3: 30%</a:t>
          </a:r>
        </a:p>
        <a:p>
          <a:r>
            <a:rPr lang="en-US" sz="1200" baseline="0">
              <a:latin typeface="+mn-lt"/>
            </a:rPr>
            <a:t>Maximum vergoedingspercentage: TV1 en TV2: 80%, TV3: 60%</a:t>
          </a:r>
        </a:p>
        <a:p>
          <a:r>
            <a:rPr lang="en-US" sz="1200" baseline="0">
              <a:latin typeface="+mn-lt"/>
            </a:rPr>
            <a:t>Maximale afbouw loonsom zonder dat dit ten koste van de subsidie gaat: TV1 en TV 2: 10%, TV3: 20%</a:t>
          </a:r>
        </a:p>
        <a:p>
          <a:endParaRPr lang="en-US" sz="1200" baseline="0">
            <a:latin typeface="+mn-lt"/>
          </a:endParaRPr>
        </a:p>
        <a:p>
          <a:r>
            <a:rPr lang="en-US" sz="1200">
              <a:latin typeface="+mn-lt"/>
            </a:rPr>
            <a:t>Als werkgever vraagt u de NOW aan per loonheffingennummer. De loonsom zal dus vastgesteld worden per loonheffingennummer</a:t>
          </a:r>
          <a:r>
            <a:rPr lang="en-US" sz="1200" b="1">
              <a:latin typeface="+mn-lt"/>
            </a:rPr>
            <a:t>. </a:t>
          </a:r>
          <a:r>
            <a:rPr lang="en-US" sz="1200" b="0">
              <a:latin typeface="+mn-lt"/>
            </a:rPr>
            <a:t>Ingeleende krachten (zoals payroll- en uitzendkrachten) tellen niet mee in de loonsom van het bedrijf waar ze de werkzaamheden verrichten.</a:t>
          </a:r>
        </a:p>
        <a:p>
          <a:endParaRPr lang="en-US" sz="1200">
            <a:latin typeface="+mn-lt"/>
          </a:endParaRPr>
        </a:p>
        <a:p>
          <a:r>
            <a:rPr lang="en-US" sz="1200" b="0">
              <a:latin typeface="+mn-lt"/>
            </a:rPr>
            <a:t>De loonsom bestaat uit het loon waarover de premies werknemersverzekeringen worden afgedragen, het SV-loon. Het UWV gebruikt daarbij de loonsom van juni 2020. Het loon van alle werknemers die in juni 2020 bij de aanvrager in dienst waren tellen hierin mee. Voor de berekening van de subsidie in tijdvak 1 en 2 telt maximaal €9.691 van het loon per werknemer mee. In tijdvak 3 is dit €4.845. </a:t>
          </a:r>
        </a:p>
        <a:p>
          <a:endParaRPr lang="en-US" sz="1200" b="0">
            <a:latin typeface="+mn-lt"/>
          </a:endParaRPr>
        </a:p>
        <a:p>
          <a:r>
            <a:rPr lang="en-US" sz="1200" b="0">
              <a:latin typeface="+mn-lt"/>
            </a:rPr>
            <a:t>De werkgever heeft naast het loon te maken met andere kosten.</a:t>
          </a:r>
          <a:r>
            <a:rPr lang="en-US" sz="1200" b="0" baseline="0">
              <a:latin typeface="+mn-lt"/>
            </a:rPr>
            <a:t> </a:t>
          </a:r>
          <a:r>
            <a:rPr lang="en-US" sz="1200" b="0">
              <a:latin typeface="+mn-lt"/>
            </a:rPr>
            <a:t> Daarvoor hanteert NOW 3 net als NOW</a:t>
          </a:r>
          <a:r>
            <a:rPr lang="en-US" sz="1200" b="0" baseline="0">
              <a:latin typeface="+mn-lt"/>
            </a:rPr>
            <a:t> 2 </a:t>
          </a:r>
          <a:r>
            <a:rPr lang="en-US" sz="1200" b="0">
              <a:latin typeface="+mn-lt"/>
            </a:rPr>
            <a:t>een opslag van 40% </a:t>
          </a:r>
          <a:r>
            <a:rPr lang="en-US" sz="1200" b="0" baseline="0">
              <a:latin typeface="+mn-lt"/>
            </a:rPr>
            <a:t> </a:t>
          </a:r>
          <a:r>
            <a:rPr lang="en-US" sz="1200" b="0">
              <a:latin typeface="+mn-lt"/>
            </a:rPr>
            <a:t>bovenop de loonsom. Daarmee levert de NOW ook een bijdrage</a:t>
          </a:r>
          <a:r>
            <a:rPr lang="en-US" sz="1200" b="0" baseline="0">
              <a:latin typeface="+mn-lt"/>
            </a:rPr>
            <a:t> aan andere kosten dan de loonkosten. Bedrijven die op grond van de NOW subsidie  ontvangen, mogen voor TV1 over 2020 geen winstuitkering aan aandeelhouders doen, geen bonussen aan het bestuur en de directie uitkeren en geen eigen aandelen inkopen. Voor TV2 en TV3 geldt dit voor 2021.</a:t>
          </a:r>
          <a:endParaRPr lang="en-US" sz="1200" b="0">
            <a:latin typeface="+mn-lt"/>
          </a:endParaRPr>
        </a:p>
      </xdr:txBody>
    </xdr:sp>
    <xdr:clientData/>
  </xdr:twoCellAnchor>
  <xdr:oneCellAnchor>
    <xdr:from>
      <xdr:col>1</xdr:col>
      <xdr:colOff>0</xdr:colOff>
      <xdr:row>1</xdr:row>
      <xdr:rowOff>0</xdr:rowOff>
    </xdr:from>
    <xdr:ext cx="304800" cy="304800"/>
    <xdr:sp macro="" textlink="">
      <xdr:nvSpPr>
        <xdr:cNvPr id="8" name="AutoShape 1" descr="Logo Ondernemerschap Academy">
          <a:extLst>
            <a:ext uri="{FF2B5EF4-FFF2-40B4-BE49-F238E27FC236}">
              <a16:creationId xmlns:a16="http://schemas.microsoft.com/office/drawing/2014/main" id="{352B3509-C161-4D56-BAE2-D1DFBD4F6DBC}"/>
            </a:ext>
          </a:extLst>
        </xdr:cNvPr>
        <xdr:cNvSpPr>
          <a:spLocks noChangeAspect="1" noChangeArrowheads="1"/>
        </xdr:cNvSpPr>
      </xdr:nvSpPr>
      <xdr:spPr bwMode="auto">
        <a:xfrm>
          <a:off x="171450" y="23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xdr:row>
      <xdr:rowOff>0</xdr:rowOff>
    </xdr:from>
    <xdr:ext cx="304800" cy="304800"/>
    <xdr:sp macro="" textlink="">
      <xdr:nvSpPr>
        <xdr:cNvPr id="10" name="AutoShape 1" descr="Logo Ondernemerschap Academy">
          <a:extLst>
            <a:ext uri="{FF2B5EF4-FFF2-40B4-BE49-F238E27FC236}">
              <a16:creationId xmlns:a16="http://schemas.microsoft.com/office/drawing/2014/main" id="{65044C91-A841-4C41-9AEB-99447A0A5325}"/>
            </a:ext>
          </a:extLst>
        </xdr:cNvPr>
        <xdr:cNvSpPr>
          <a:spLocks noChangeAspect="1" noChangeArrowheads="1"/>
        </xdr:cNvSpPr>
      </xdr:nvSpPr>
      <xdr:spPr bwMode="auto">
        <a:xfrm>
          <a:off x="11039475" y="91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73B2-C312-4637-A592-2D984B9B0740}">
  <dimension ref="A1:XEZ43"/>
  <sheetViews>
    <sheetView showGridLines="0" showRowColHeaders="0" tabSelected="1" zoomScaleNormal="100" workbookViewId="0">
      <selection activeCell="E13" sqref="E13"/>
    </sheetView>
  </sheetViews>
  <sheetFormatPr defaultRowHeight="18" zeroHeight="1" x14ac:dyDescent="0.35"/>
  <cols>
    <col min="1" max="1" width="2.5546875" style="13" customWidth="1"/>
    <col min="2" max="2" width="78.6640625" style="13" customWidth="1"/>
    <col min="3" max="3" width="30.33203125" style="13" customWidth="1"/>
    <col min="4" max="4" width="25.5546875" style="13" customWidth="1"/>
    <col min="5" max="5" width="22.109375" style="13" customWidth="1"/>
    <col min="6" max="6" width="3.33203125" style="13" customWidth="1"/>
    <col min="7" max="7" width="5.44140625" style="13" customWidth="1"/>
    <col min="8" max="8" width="33.44140625" style="7" customWidth="1"/>
    <col min="9" max="9" width="22.88671875" style="7" customWidth="1"/>
    <col min="10" max="11" width="5.44140625" style="7" customWidth="1"/>
    <col min="12" max="16378" width="5.44140625" style="7" hidden="1" customWidth="1"/>
    <col min="16379" max="16379" width="10.44140625" style="7" hidden="1" customWidth="1"/>
    <col min="16380" max="16380" width="10.33203125" style="7" hidden="1" customWidth="1"/>
    <col min="16381" max="16384" width="9.109375" style="7" hidden="1" customWidth="1"/>
  </cols>
  <sheetData>
    <row r="1" spans="1:11" x14ac:dyDescent="0.3">
      <c r="A1" s="70"/>
      <c r="B1" s="70"/>
      <c r="C1" s="70"/>
      <c r="D1" s="70"/>
      <c r="E1" s="70"/>
      <c r="F1" s="6"/>
      <c r="G1" s="70"/>
      <c r="H1" s="70"/>
      <c r="I1" s="70"/>
      <c r="J1" s="70"/>
      <c r="K1" s="70"/>
    </row>
    <row r="2" spans="1:11" ht="25.8" x14ac:dyDescent="0.3">
      <c r="A2" s="71" t="s">
        <v>27</v>
      </c>
      <c r="B2" s="71"/>
      <c r="C2" s="71"/>
      <c r="D2" s="71"/>
      <c r="E2" s="71"/>
      <c r="F2" s="71"/>
      <c r="G2" s="71"/>
      <c r="H2" s="71"/>
      <c r="I2" s="71"/>
      <c r="J2" s="71"/>
      <c r="K2" s="71"/>
    </row>
    <row r="3" spans="1:11" ht="27" customHeight="1" x14ac:dyDescent="0.3">
      <c r="A3" s="67" t="s">
        <v>24</v>
      </c>
      <c r="B3" s="67"/>
      <c r="C3" s="67"/>
      <c r="D3" s="67"/>
      <c r="E3" s="67"/>
      <c r="F3" s="67"/>
      <c r="G3" s="67"/>
      <c r="H3" s="67"/>
      <c r="I3" s="67"/>
      <c r="J3" s="67"/>
      <c r="K3" s="67"/>
    </row>
    <row r="4" spans="1:11" ht="27" customHeight="1" x14ac:dyDescent="0.3">
      <c r="A4" s="67" t="s">
        <v>25</v>
      </c>
      <c r="B4" s="67"/>
      <c r="C4" s="67"/>
      <c r="D4" s="67"/>
      <c r="E4" s="67"/>
      <c r="F4" s="67"/>
      <c r="G4" s="67"/>
      <c r="H4" s="67"/>
      <c r="I4" s="67"/>
      <c r="J4" s="67"/>
      <c r="K4" s="67"/>
    </row>
    <row r="5" spans="1:11" ht="9" customHeight="1" thickBot="1" x14ac:dyDescent="0.4">
      <c r="A5" s="8"/>
      <c r="B5" s="9"/>
      <c r="C5" s="9"/>
      <c r="D5" s="9"/>
      <c r="E5" s="9"/>
      <c r="F5" s="9"/>
      <c r="G5" s="9"/>
    </row>
    <row r="6" spans="1:11" ht="3.75" customHeight="1" thickBot="1" x14ac:dyDescent="0.4">
      <c r="A6" s="8"/>
      <c r="B6" s="10"/>
      <c r="C6" s="11"/>
      <c r="D6" s="11"/>
      <c r="E6" s="11"/>
      <c r="F6" s="12"/>
      <c r="G6" s="9"/>
    </row>
    <row r="7" spans="1:11" x14ac:dyDescent="0.35">
      <c r="B7" s="51" t="s">
        <v>8</v>
      </c>
      <c r="C7" s="28"/>
      <c r="D7" s="28"/>
      <c r="E7" s="52"/>
      <c r="F7" s="12"/>
    </row>
    <row r="8" spans="1:11" x14ac:dyDescent="0.35">
      <c r="B8" s="14" t="s">
        <v>9</v>
      </c>
      <c r="C8" s="15"/>
      <c r="D8" s="15"/>
      <c r="E8" s="3"/>
      <c r="F8" s="16"/>
      <c r="G8" s="17"/>
    </row>
    <row r="9" spans="1:11" x14ac:dyDescent="0.35">
      <c r="B9" s="14" t="s">
        <v>10</v>
      </c>
      <c r="C9" s="15"/>
      <c r="D9" s="15"/>
      <c r="E9" s="18">
        <f>1.4*E8</f>
        <v>0</v>
      </c>
      <c r="F9" s="16"/>
      <c r="G9" s="19"/>
    </row>
    <row r="10" spans="1:11" x14ac:dyDescent="0.35">
      <c r="B10" s="14" t="s">
        <v>20</v>
      </c>
      <c r="C10" s="15"/>
      <c r="D10" s="15"/>
      <c r="E10" s="48" t="s">
        <v>13</v>
      </c>
      <c r="F10" s="16"/>
      <c r="G10" s="19"/>
    </row>
    <row r="11" spans="1:11" x14ac:dyDescent="0.35">
      <c r="B11" s="14" t="str">
        <f>CONCATENATE("Onderstaande berekeningen zijn gebaseerd op ",E10,":")</f>
        <v>Onderstaande berekeningen zijn gebaseerd op Tijdvak 1:</v>
      </c>
      <c r="C11" s="15"/>
      <c r="D11" s="15"/>
      <c r="E11" s="15" t="str">
        <f>IF(E10="Tijdvak 1","1 okt-31 dec 2020",IF(E10="Tijdvak 2","1 jan-31 maart 2021","1 april-30 juni 2021"))</f>
        <v>1 okt-31 dec 2020</v>
      </c>
      <c r="F11" s="16"/>
      <c r="G11" s="17"/>
    </row>
    <row r="12" spans="1:11" x14ac:dyDescent="0.35">
      <c r="B12" s="20"/>
      <c r="C12" s="21"/>
      <c r="D12" s="21"/>
      <c r="E12" s="21"/>
      <c r="F12" s="16"/>
      <c r="G12" s="17"/>
    </row>
    <row r="13" spans="1:11" x14ac:dyDescent="0.35">
      <c r="B13" s="14" t="str">
        <f>CONCATENATE("Met welk % daalt de omzet over de periode ",E11," t.o.v. de referentieperiode in 2019:")</f>
        <v>Met welk % daalt de omzet over de periode 1 okt-31 dec 2020 t.o.v. de referentieperiode in 2019:</v>
      </c>
      <c r="C13" s="15"/>
      <c r="D13" s="15"/>
      <c r="E13" s="4"/>
      <c r="F13" s="16"/>
    </row>
    <row r="14" spans="1:11" x14ac:dyDescent="0.35">
      <c r="B14" s="14" t="s">
        <v>21</v>
      </c>
      <c r="C14" s="15"/>
      <c r="D14" s="15"/>
      <c r="E14" s="4"/>
      <c r="F14" s="16"/>
    </row>
    <row r="15" spans="1:11" x14ac:dyDescent="0.35">
      <c r="B15" s="14" t="s">
        <v>23</v>
      </c>
      <c r="C15" s="15"/>
      <c r="D15" s="15"/>
      <c r="E15" s="22">
        <f>IF(E10="Tijdvak 3",30%,20%)</f>
        <v>0.2</v>
      </c>
      <c r="F15" s="16"/>
    </row>
    <row r="16" spans="1:11" x14ac:dyDescent="0.35">
      <c r="B16" s="14" t="s">
        <v>22</v>
      </c>
      <c r="C16" s="21"/>
      <c r="D16" s="21"/>
      <c r="E16" s="22">
        <f>IF(E10="tijdvak 1",10%,IF(E10="Tijdvak 2",10%,20%))</f>
        <v>0.1</v>
      </c>
      <c r="F16" s="16"/>
    </row>
    <row r="17" spans="2:6" ht="18.600000000000001" thickBot="1" x14ac:dyDescent="0.4">
      <c r="B17" s="23" t="s">
        <v>0</v>
      </c>
      <c r="C17" s="24"/>
      <c r="D17" s="24"/>
      <c r="E17" s="53">
        <f>IF(E13&lt;=E15,0,IF(E10="tijdvak 1",80%*E13,IF(E10="Tijdvak 2",80%*E13,60%*E13)))</f>
        <v>0</v>
      </c>
      <c r="F17" s="25"/>
    </row>
    <row r="18" spans="2:6" ht="8.25" customHeight="1" thickBot="1" x14ac:dyDescent="0.4">
      <c r="E18" s="26"/>
      <c r="F18" s="26"/>
    </row>
    <row r="19" spans="2:6" ht="21" x14ac:dyDescent="0.4">
      <c r="B19" s="27" t="str">
        <f>CONCATENATE("3 maands periode: ",E11)</f>
        <v>3 maands periode: 1 okt-31 dec 2020</v>
      </c>
      <c r="C19" s="28"/>
      <c r="D19" s="28"/>
      <c r="E19" s="29"/>
      <c r="F19" s="30"/>
    </row>
    <row r="20" spans="2:6" x14ac:dyDescent="0.35">
      <c r="B20" s="14" t="s">
        <v>17</v>
      </c>
      <c r="C20" s="21"/>
      <c r="D20" s="15"/>
      <c r="E20" s="31">
        <f>E7/4</f>
        <v>0</v>
      </c>
      <c r="F20" s="32"/>
    </row>
    <row r="21" spans="2:6" ht="21.6" x14ac:dyDescent="0.65">
      <c r="B21" s="14" t="s">
        <v>1</v>
      </c>
      <c r="C21" s="21"/>
      <c r="D21" s="15"/>
      <c r="E21" s="33">
        <f>-((E7/4)-E22)</f>
        <v>0</v>
      </c>
      <c r="F21" s="32"/>
    </row>
    <row r="22" spans="2:6" x14ac:dyDescent="0.35">
      <c r="B22" s="14" t="str">
        <f>CONCATENATE("omzetprognose over de periode ", E11)</f>
        <v>omzetprognose over de periode 1 okt-31 dec 2020</v>
      </c>
      <c r="C22" s="21"/>
      <c r="D22" s="31"/>
      <c r="E22" s="31">
        <f>(1-$E$13)*(E7/4)</f>
        <v>0</v>
      </c>
      <c r="F22" s="34"/>
    </row>
    <row r="23" spans="2:6" ht="11.25" customHeight="1" x14ac:dyDescent="0.35">
      <c r="B23" s="14"/>
      <c r="C23" s="21"/>
      <c r="D23" s="31"/>
      <c r="E23" s="31"/>
      <c r="F23" s="34"/>
    </row>
    <row r="24" spans="2:6" x14ac:dyDescent="0.35">
      <c r="B24" s="14" t="s">
        <v>12</v>
      </c>
      <c r="C24" s="21"/>
      <c r="D24" s="35"/>
      <c r="E24" s="31">
        <f>3*E8</f>
        <v>0</v>
      </c>
      <c r="F24" s="36"/>
    </row>
    <row r="25" spans="2:6" ht="21.6" x14ac:dyDescent="0.65">
      <c r="B25" s="68" t="s">
        <v>7</v>
      </c>
      <c r="C25" s="69"/>
      <c r="D25" s="15"/>
      <c r="E25" s="37">
        <f>3*(E9-E8)</f>
        <v>0</v>
      </c>
      <c r="F25" s="36"/>
    </row>
    <row r="26" spans="2:6" x14ac:dyDescent="0.35">
      <c r="B26" s="38" t="s">
        <v>5</v>
      </c>
      <c r="C26" s="39"/>
      <c r="D26" s="15"/>
      <c r="E26" s="40">
        <f>+E24+E25</f>
        <v>0</v>
      </c>
      <c r="F26" s="36"/>
    </row>
    <row r="27" spans="2:6" x14ac:dyDescent="0.35">
      <c r="B27" s="41"/>
      <c r="C27" s="21"/>
      <c r="D27" s="15"/>
      <c r="E27" s="42"/>
      <c r="F27" s="36"/>
    </row>
    <row r="28" spans="2:6" x14ac:dyDescent="0.35">
      <c r="B28" s="14" t="s">
        <v>19</v>
      </c>
      <c r="C28" s="21"/>
      <c r="D28" s="15"/>
      <c r="E28" s="31">
        <f>E17*E26</f>
        <v>0</v>
      </c>
      <c r="F28" s="36"/>
    </row>
    <row r="29" spans="2:6" x14ac:dyDescent="0.35">
      <c r="B29" s="54" t="s">
        <v>11</v>
      </c>
      <c r="C29" s="55"/>
      <c r="D29" s="56"/>
      <c r="E29" s="62">
        <f>0.8*E28</f>
        <v>0</v>
      </c>
      <c r="F29" s="36"/>
    </row>
    <row r="30" spans="2:6" ht="21.6" x14ac:dyDescent="0.65">
      <c r="B30" s="14" t="s">
        <v>18</v>
      </c>
      <c r="C30" s="21"/>
      <c r="D30" s="15"/>
      <c r="E30" s="58">
        <f>-IF(E14&lt;E16,0,IF(E10="tijdvak 3",(E14-E16)*E24*1.4*0.6,(E14-E16)*E24*1.4*0.8))</f>
        <v>0</v>
      </c>
      <c r="F30" s="36"/>
    </row>
    <row r="31" spans="2:6" x14ac:dyDescent="0.35">
      <c r="B31" s="57" t="s">
        <v>31</v>
      </c>
      <c r="C31" s="21"/>
      <c r="D31" s="15"/>
      <c r="E31" s="59">
        <f>+E28+E30</f>
        <v>0</v>
      </c>
      <c r="F31" s="36"/>
    </row>
    <row r="32" spans="2:6" x14ac:dyDescent="0.35">
      <c r="B32" s="63" t="str">
        <f>IF(E32&lt;0,"U moet een bedrag terug betalen omdat het voorschot te hoog was","Nog te ontvangen nabetaling")</f>
        <v>Nog te ontvangen nabetaling</v>
      </c>
      <c r="C32" s="64"/>
      <c r="D32" s="65"/>
      <c r="E32" s="62">
        <f>+E31-E29</f>
        <v>0</v>
      </c>
      <c r="F32" s="36"/>
    </row>
    <row r="33" spans="1:11" x14ac:dyDescent="0.35">
      <c r="B33" s="57" t="s">
        <v>32</v>
      </c>
      <c r="C33" s="60"/>
      <c r="D33" s="61"/>
      <c r="E33" s="43" t="str">
        <f>IF(E31=0,"",E31/-E21)</f>
        <v/>
      </c>
      <c r="F33" s="36"/>
    </row>
    <row r="34" spans="1:11" x14ac:dyDescent="0.35">
      <c r="B34" s="20"/>
      <c r="C34" s="21"/>
      <c r="D34" s="21"/>
      <c r="E34" s="21"/>
      <c r="F34" s="36"/>
    </row>
    <row r="35" spans="1:11" ht="18.600000000000001" thickBot="1" x14ac:dyDescent="0.4">
      <c r="B35" s="23"/>
      <c r="C35" s="44"/>
      <c r="D35" s="24"/>
      <c r="E35" s="45"/>
      <c r="F35" s="46"/>
    </row>
    <row r="36" spans="1:11" x14ac:dyDescent="0.35">
      <c r="B36" s="7"/>
      <c r="E36" s="26"/>
      <c r="F36" s="26"/>
    </row>
    <row r="37" spans="1:11" x14ac:dyDescent="0.35">
      <c r="B37" s="5" t="s">
        <v>26</v>
      </c>
      <c r="E37" s="26"/>
      <c r="F37" s="26"/>
    </row>
    <row r="38" spans="1:11" x14ac:dyDescent="0.35">
      <c r="B38" s="7"/>
      <c r="E38" s="26"/>
      <c r="F38" s="26"/>
    </row>
    <row r="39" spans="1:11" ht="24" customHeight="1" x14ac:dyDescent="0.3">
      <c r="A39" s="66" t="s">
        <v>6</v>
      </c>
      <c r="B39" s="66"/>
      <c r="C39" s="66"/>
      <c r="D39" s="66"/>
      <c r="E39" s="66"/>
      <c r="F39" s="66"/>
      <c r="G39" s="66"/>
      <c r="H39" s="66"/>
      <c r="I39" s="66"/>
      <c r="J39" s="66"/>
      <c r="K39" s="66"/>
    </row>
    <row r="40" spans="1:11" ht="24" customHeight="1" x14ac:dyDescent="0.3">
      <c r="A40" s="66"/>
      <c r="B40" s="66"/>
      <c r="C40" s="66"/>
      <c r="D40" s="66"/>
      <c r="E40" s="66"/>
      <c r="F40" s="66"/>
      <c r="G40" s="66"/>
      <c r="H40" s="66"/>
      <c r="I40" s="66"/>
      <c r="J40" s="66"/>
      <c r="K40" s="66"/>
    </row>
    <row r="41" spans="1:11" ht="6.75" customHeight="1" x14ac:dyDescent="0.35"/>
    <row r="42" spans="1:11" ht="9.75" customHeight="1" x14ac:dyDescent="0.35">
      <c r="A42" s="47"/>
      <c r="B42" s="47"/>
      <c r="C42" s="47"/>
      <c r="D42" s="47"/>
      <c r="E42" s="47"/>
      <c r="F42" s="47"/>
      <c r="G42" s="47"/>
      <c r="H42" s="47"/>
      <c r="I42" s="47"/>
      <c r="J42" s="47"/>
      <c r="K42" s="47"/>
    </row>
    <row r="43" spans="1:11" x14ac:dyDescent="0.35"/>
  </sheetData>
  <sheetProtection algorithmName="SHA-512" hashValue="srhbnBJcCwku5EsJSRZkCq8pkyWQ3SOBxE/03uBvlFFoQ/vFiBGXU8OyKmDbTweW6fbrX0lKm6LHSuR7m4/l5g==" saltValue="OhyJ1EQiJYEm2pdy5rP00w==" spinCount="100000" sheet="1" formatColumns="0" selectLockedCells="1"/>
  <mergeCells count="7">
    <mergeCell ref="A39:K40"/>
    <mergeCell ref="A4:K4"/>
    <mergeCell ref="B25:C25"/>
    <mergeCell ref="A1:E1"/>
    <mergeCell ref="G1:K1"/>
    <mergeCell ref="A2:K2"/>
    <mergeCell ref="A3:K3"/>
  </mergeCells>
  <dataValidations count="2">
    <dataValidation type="decimal" allowBlank="1" showInputMessage="1" showErrorMessage="1" sqref="E13:E15" xr:uid="{8C739F4B-1026-41C5-B474-AF69D7CC8417}">
      <formula1>0</formula1>
      <formula2>1</formula2>
    </dataValidation>
    <dataValidation type="list" allowBlank="1" showInputMessage="1" showErrorMessage="1" sqref="E10" xr:uid="{8308AAE2-A879-432F-8B60-24498CD065C1}">
      <formula1>tijdvakken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0CF7-5C0A-45B1-9439-F6A9EE7EBBED}">
  <dimension ref="A1:D28"/>
  <sheetViews>
    <sheetView workbookViewId="0">
      <selection activeCell="C26" sqref="C26"/>
    </sheetView>
  </sheetViews>
  <sheetFormatPr defaultColWidth="9.109375" defaultRowHeight="14.4" x14ac:dyDescent="0.3"/>
  <cols>
    <col min="1" max="1" width="33.33203125" style="2" bestFit="1" customWidth="1"/>
    <col min="2" max="16384" width="9.109375" style="2"/>
  </cols>
  <sheetData>
    <row r="1" spans="1:4" ht="18" x14ac:dyDescent="0.35">
      <c r="A1" s="1"/>
      <c r="B1" s="1"/>
      <c r="C1" s="1"/>
      <c r="D1" s="1"/>
    </row>
    <row r="13" spans="1:4" x14ac:dyDescent="0.3">
      <c r="B13" s="2" t="s">
        <v>2</v>
      </c>
    </row>
    <row r="14" spans="1:4" x14ac:dyDescent="0.3">
      <c r="B14" s="2" t="s">
        <v>3</v>
      </c>
    </row>
    <row r="15" spans="1:4" x14ac:dyDescent="0.3">
      <c r="B15" s="2" t="s">
        <v>4</v>
      </c>
    </row>
    <row r="20" spans="2:2" x14ac:dyDescent="0.3">
      <c r="B20" s="2" t="s">
        <v>16</v>
      </c>
    </row>
    <row r="21" spans="2:2" x14ac:dyDescent="0.3">
      <c r="B21" s="2" t="s">
        <v>13</v>
      </c>
    </row>
    <row r="22" spans="2:2" x14ac:dyDescent="0.3">
      <c r="B22" s="2" t="s">
        <v>14</v>
      </c>
    </row>
    <row r="23" spans="2:2" x14ac:dyDescent="0.3">
      <c r="B23" s="2" t="s">
        <v>15</v>
      </c>
    </row>
    <row r="26" spans="2:2" x14ac:dyDescent="0.3">
      <c r="B26" s="49" t="s">
        <v>30</v>
      </c>
    </row>
    <row r="27" spans="2:2" x14ac:dyDescent="0.3">
      <c r="B27" s="49" t="s">
        <v>28</v>
      </c>
    </row>
    <row r="28" spans="2:2" x14ac:dyDescent="0.3">
      <c r="B28" s="50"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NOW 3</vt:lpstr>
      <vt:lpstr>hidden</vt:lpstr>
      <vt:lpstr>maand</vt:lpstr>
      <vt:lpstr>start</vt:lpstr>
      <vt:lpstr>tijdvakken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 van laar</dc:creator>
  <cp:lastModifiedBy>Emile Langerak</cp:lastModifiedBy>
  <dcterms:created xsi:type="dcterms:W3CDTF">2020-03-28T16:44:10Z</dcterms:created>
  <dcterms:modified xsi:type="dcterms:W3CDTF">2020-12-22T00:17:38Z</dcterms:modified>
</cp:coreProperties>
</file>